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-105" yWindow="-45" windowWidth="19425" windowHeight="10245" tabRatio="659" activeTab="2"/>
  </bookViews>
  <sheets>
    <sheet name="xac nhân KL" sheetId="22" r:id="rId1"/>
    <sheet name="xac dinh GT quyết toan" sheetId="21" r:id="rId2"/>
    <sheet name="de nghi thanh toan" sheetId="23" r:id="rId3"/>
    <sheet name="Sheet1" sheetId="24" r:id="rId4"/>
  </sheets>
  <externalReferences>
    <externalReference r:id="rId5"/>
    <externalReference r:id="rId6"/>
    <externalReference r:id="rId7"/>
    <externalReference r:id="rId8"/>
  </externalReferences>
  <definedNames>
    <definedName name="___________________a1" hidden="1">{"'Sheet1'!$L$16"}</definedName>
    <definedName name="___________________Goi8" hidden="1">{"'Sheet1'!$L$16"}</definedName>
    <definedName name="___________________SCL4" hidden="1">{"'Sheet1'!$L$16"}</definedName>
    <definedName name="_________________a1" hidden="1">{"'Sheet1'!$L$16"}</definedName>
    <definedName name="_________________Goi8" hidden="1">{"'Sheet1'!$L$16"}</definedName>
    <definedName name="_________________SCL4" hidden="1">{"'Sheet1'!$L$16"}</definedName>
    <definedName name="______________a1" hidden="1">{"'Sheet1'!$L$16"}</definedName>
    <definedName name="______________Goi8" hidden="1">{"'Sheet1'!$L$16"}</definedName>
    <definedName name="______________SCL4" hidden="1">{"'Sheet1'!$L$16"}</definedName>
    <definedName name="_____________a1" hidden="1">{"'Sheet1'!$L$16"}</definedName>
    <definedName name="_____________Goi8" hidden="1">{"'Sheet1'!$L$16"}</definedName>
    <definedName name="_____________PA3" hidden="1">{"'Sheet1'!$L$16"}</definedName>
    <definedName name="_____________SCL4" hidden="1">{"'Sheet1'!$L$16"}</definedName>
    <definedName name="____________a1" hidden="1">{"'Sheet1'!$L$16"}</definedName>
    <definedName name="____________Goi8" hidden="1">{"'Sheet1'!$L$16"}</definedName>
    <definedName name="____________SCL4" hidden="1">{"'Sheet1'!$L$16"}</definedName>
    <definedName name="___________a1" hidden="1">{"'Sheet1'!$L$16"}</definedName>
    <definedName name="___________Goi8" hidden="1">{"'Sheet1'!$L$16"}</definedName>
    <definedName name="___________PA3" hidden="1">{"'Sheet1'!$L$16"}</definedName>
    <definedName name="___________SCL4" hidden="1">{"'Sheet1'!$L$16"}</definedName>
    <definedName name="__________a1" hidden="1">{"'Sheet1'!$L$16"}</definedName>
    <definedName name="__________Goi8" hidden="1">{"'Sheet1'!$L$16"}</definedName>
    <definedName name="__________SCL4" hidden="1">{"'Sheet1'!$L$16"}</definedName>
    <definedName name="_________a1" hidden="1">{"'Sheet1'!$L$16"}</definedName>
    <definedName name="_________Goi8" hidden="1">{"'Sheet1'!$L$16"}</definedName>
    <definedName name="_________PA3" hidden="1">{"'Sheet1'!$L$16"}</definedName>
    <definedName name="_________SCL4" hidden="1">{"'Sheet1'!$L$16"}</definedName>
    <definedName name="________a1" hidden="1">{"'Sheet1'!$L$16"}</definedName>
    <definedName name="________CN1" hidden="1">{"'Sheet1'!$L$16"}</definedName>
    <definedName name="________Goi8" hidden="1">{"'Sheet1'!$L$16"}</definedName>
    <definedName name="________SCL4" hidden="1">{"'Sheet1'!$L$16"}</definedName>
    <definedName name="_______a1" hidden="1">{"'Sheet1'!$L$16"}</definedName>
    <definedName name="_______BG12" hidden="1">{"'Sheet1'!$L$16"}</definedName>
    <definedName name="_______Goi8" hidden="1">{"'Sheet1'!$L$16"}</definedName>
    <definedName name="_______PA3" hidden="1">{"'Sheet1'!$L$16"}</definedName>
    <definedName name="_______SCL4" hidden="1">{"'Sheet1'!$L$16"}</definedName>
    <definedName name="______a1" hidden="1">{"'Sheet1'!$L$16"}</definedName>
    <definedName name="______a2" hidden="1">{"'Sheet1'!$L$16"}</definedName>
    <definedName name="______CN1" hidden="1">{"'Sheet1'!$L$16"}</definedName>
    <definedName name="______Goi8" hidden="1">{"'Sheet1'!$L$16"}</definedName>
    <definedName name="______Lan1" hidden="1">{"'Sheet1'!$L$16"}</definedName>
    <definedName name="______LAN3" hidden="1">{"'Sheet1'!$L$16"}</definedName>
    <definedName name="______moi2" hidden="1">{"'Sheet1'!$L$16"}</definedName>
    <definedName name="______PA3" hidden="1">{"'Sheet1'!$L$16"}</definedName>
    <definedName name="______pa4" hidden="1">{"'Sheet1'!$L$16"}</definedName>
    <definedName name="______SCL4" hidden="1">{"'Sheet1'!$L$16"}</definedName>
    <definedName name="______T4" hidden="1">{"'Sheet1'!$L$16"}</definedName>
    <definedName name="______tt3" hidden="1">{"'Sheet1'!$L$16"}</definedName>
    <definedName name="______VLP2" hidden="1">{"'Sheet1'!$L$16"}</definedName>
    <definedName name="_____a1" hidden="1">{"'Sheet1'!$L$16"}</definedName>
    <definedName name="_____a2" hidden="1">{"'Sheet1'!$L$16"}</definedName>
    <definedName name="_____BG12" hidden="1">{"'Sheet1'!$L$16"}</definedName>
    <definedName name="_____CN1" hidden="1">{"'Sheet1'!$L$16"}</definedName>
    <definedName name="_____Goi8" hidden="1">{"'Sheet1'!$L$16"}</definedName>
    <definedName name="_____PA3" hidden="1">{"'Sheet1'!$L$16"}</definedName>
    <definedName name="_____SCL4" hidden="1">{"'Sheet1'!$L$16"}</definedName>
    <definedName name="_____VLP2" hidden="1">{"'Sheet1'!$L$16"}</definedName>
    <definedName name="____a1" hidden="1">{"'Sheet1'!$L$16"}</definedName>
    <definedName name="____BG12" hidden="1">{"'Sheet1'!$L$16"}</definedName>
    <definedName name="____Goi8" hidden="1">{"'Sheet1'!$L$16"}</definedName>
    <definedName name="____h1" hidden="1">{"'Sheet1'!$L$16"}</definedName>
    <definedName name="____hu1" hidden="1">{"'Sheet1'!$L$16"}</definedName>
    <definedName name="____hu2" hidden="1">{"'Sheet1'!$L$16"}</definedName>
    <definedName name="____hu5" hidden="1">{"'Sheet1'!$L$16"}</definedName>
    <definedName name="____hu6" hidden="1">{"'Sheet1'!$L$16"}</definedName>
    <definedName name="____Lan1" hidden="1">{"'Sheet1'!$L$16"}</definedName>
    <definedName name="____LAN3" hidden="1">{"'Sheet1'!$L$16"}</definedName>
    <definedName name="____moi2" hidden="1">{"'Sheet1'!$L$16"}</definedName>
    <definedName name="____PA3" hidden="1">{"'Sheet1'!$L$16"}</definedName>
    <definedName name="____pa4" hidden="1">{"'Sheet1'!$L$16"}</definedName>
    <definedName name="____SCL4" hidden="1">{"'Sheet1'!$L$16"}</definedName>
    <definedName name="____T4" hidden="1">{"'Sheet1'!$L$16"}</definedName>
    <definedName name="____tt3" hidden="1">{"'Sheet1'!$L$16"}</definedName>
    <definedName name="___a1" hidden="1">{"'Sheet1'!$L$16"}</definedName>
    <definedName name="___a2" hidden="1">{"'Sheet1'!$L$16"}</definedName>
    <definedName name="___a9" hidden="1">{"'Sheet1'!$L$16"}</definedName>
    <definedName name="___CN1" hidden="1">{"'Sheet1'!$L$16"}</definedName>
    <definedName name="___Coc39" hidden="1">{"'Sheet1'!$L$16"}</definedName>
    <definedName name="___dt1" hidden="1">{"'Sheet1'!$L$16"}</definedName>
    <definedName name="___f5" hidden="1">{"'Sheet1'!$L$16"}</definedName>
    <definedName name="___Goi8" hidden="1">{"'Sheet1'!$L$16"}</definedName>
    <definedName name="___h1" hidden="1">{"'Sheet1'!$L$16"}</definedName>
    <definedName name="___hu1" hidden="1">{"'Sheet1'!$L$16"}</definedName>
    <definedName name="___hu2" hidden="1">{"'Sheet1'!$L$16"}</definedName>
    <definedName name="___hu5" hidden="1">{"'Sheet1'!$L$16"}</definedName>
    <definedName name="___hu6" hidden="1">{"'Sheet1'!$L$16"}</definedName>
    <definedName name="___huy1" hidden="1">{"'Sheet1'!$L$16"}</definedName>
    <definedName name="___huy2" hidden="1">{"'Sheet1'!$L$16"}</definedName>
    <definedName name="___Lan1" hidden="1">{"'Sheet1'!$L$16"}</definedName>
    <definedName name="___LAN3" hidden="1">{"'Sheet1'!$L$16"}</definedName>
    <definedName name="___ld2" hidden="1">{"'Sheet1'!$L$16"}</definedName>
    <definedName name="___lk2" hidden="1">{"'Sheet1'!$L$16"}</definedName>
    <definedName name="___m4" hidden="1">{"'Sheet1'!$L$16"}</definedName>
    <definedName name="___moi2" hidden="1">{"'Sheet1'!$L$16"}</definedName>
    <definedName name="___NSO2" hidden="1">{"'Sheet1'!$L$16"}</definedName>
    <definedName name="___PA3" hidden="1">{"'Sheet1'!$L$16"}</definedName>
    <definedName name="___pa4" hidden="1">{"'Sheet1'!$L$16"}</definedName>
    <definedName name="___SCL4" hidden="1">{"'Sheet1'!$L$16"}</definedName>
    <definedName name="___T2" hidden="1">{"'Sheet1'!$L$16"}</definedName>
    <definedName name="___T4" hidden="1">{"'Sheet1'!$L$16"}</definedName>
    <definedName name="___t9" hidden="1">{"'Sheet1'!$L$16"}</definedName>
    <definedName name="___td1" hidden="1">{"'Sheet1'!$L$16"}</definedName>
    <definedName name="___tha1" hidden="1">{"'Sheet1'!$L$16"}</definedName>
    <definedName name="___tt3" hidden="1">{"'Sheet1'!$L$16"}</definedName>
    <definedName name="___VLP2" hidden="1">{"'Sheet1'!$L$16"}</definedName>
    <definedName name="__a1" hidden="1">{"'Sheet1'!$L$16"}</definedName>
    <definedName name="__a2" hidden="1">{"'Sheet1'!$L$16"}</definedName>
    <definedName name="__a9" hidden="1">{"'Sheet1'!$L$16"}</definedName>
    <definedName name="__b2" hidden="1">{"'Sheet1'!$L$16"}</definedName>
    <definedName name="__BG12" hidden="1">{"'Sheet1'!$L$16"}</definedName>
    <definedName name="__CN1" hidden="1">{"'Sheet1'!$L$16"}</definedName>
    <definedName name="__CN2" hidden="1">{"'Sheet1'!$L$16"}</definedName>
    <definedName name="__CN3" hidden="1">{"'Sheet1'!$L$16"}</definedName>
    <definedName name="__d1500" hidden="1">{"'Sheet1'!$L$16"}</definedName>
    <definedName name="__dt1" hidden="1">{"'Sheet1'!$L$16"}</definedName>
    <definedName name="__f5" hidden="1">{"'Sheet1'!$L$16"}</definedName>
    <definedName name="__Goi8" hidden="1">{"'Sheet1'!$L$16"}</definedName>
    <definedName name="__h1" hidden="1">{"'Sheet1'!$L$16"}</definedName>
    <definedName name="__hh1219" hidden="1">{"'Sheet1'!$L$16"}</definedName>
    <definedName name="__ht10" hidden="1">{"'Sheet1'!$L$16"}</definedName>
    <definedName name="__hu1" hidden="1">{"'Sheet1'!$L$16"}</definedName>
    <definedName name="__hu2" hidden="1">{"'Sheet1'!$L$16"}</definedName>
    <definedName name="__hu5" hidden="1">{"'Sheet1'!$L$16"}</definedName>
    <definedName name="__hu6" hidden="1">{"'Sheet1'!$L$16"}</definedName>
    <definedName name="__huy1" hidden="1">{"'Sheet1'!$L$16"}</definedName>
    <definedName name="__huy2" hidden="1">{"'Sheet1'!$L$16"}</definedName>
    <definedName name="__IntlFixup" hidden="1">TRUE</definedName>
    <definedName name="__Lan1" hidden="1">{"'Sheet1'!$L$16"}</definedName>
    <definedName name="__LAN3" hidden="1">{"'Sheet1'!$L$16"}</definedName>
    <definedName name="__ld2" hidden="1">{"'Sheet1'!$L$16"}</definedName>
    <definedName name="__M2" hidden="1">{"'Sheet1'!$L$16"}</definedName>
    <definedName name="__m4" hidden="1">{"'Sheet1'!$L$16"}</definedName>
    <definedName name="__moi2" hidden="1">{"'Sheet1'!$L$16"}</definedName>
    <definedName name="__NSO2" hidden="1">{"'Sheet1'!$L$16"}</definedName>
    <definedName name="__PA3" hidden="1">{"'Sheet1'!$L$16"}</definedName>
    <definedName name="__pa4" hidden="1">{"'Sheet1'!$L$16"}</definedName>
    <definedName name="__SCL4" hidden="1">{"'Sheet1'!$L$16"}</definedName>
    <definedName name="__T2" hidden="1">{"'Sheet1'!$L$16"}</definedName>
    <definedName name="__T4" hidden="1">{"'Sheet1'!$L$16"}</definedName>
    <definedName name="__t9" hidden="1">{"'Sheet1'!$L$16"}</definedName>
    <definedName name="__tt3" hidden="1">{"'Sheet1'!$L$16"}</definedName>
    <definedName name="__tu4" hidden="1">{"'Sheet1'!$L$16"}</definedName>
    <definedName name="__VLP2" hidden="1">{"'Sheet1'!$L$16"}</definedName>
    <definedName name="_14_??????2">BlankMacro1</definedName>
    <definedName name="_19_??????3">BlankMacro1</definedName>
    <definedName name="_24_??????4">BlankMacro1</definedName>
    <definedName name="_29_??????5">BlankMacro1</definedName>
    <definedName name="_34_??????6">BlankMacro1</definedName>
    <definedName name="_40x4">5100</definedName>
    <definedName name="_413565">"hdong+Sheet1!$A$2:$J$24263!$A$13374"</definedName>
    <definedName name="_9_??????1">BlankMacro1</definedName>
    <definedName name="_a1" hidden="1">{"'Sheet1'!$L$16"}</definedName>
    <definedName name="_a2" hidden="1">{"'Sheet1'!$L$16"}</definedName>
    <definedName name="_b2" hidden="1">{"'Sheet1'!$L$16"}</definedName>
    <definedName name="_CN1" hidden="1">{"'Sheet1'!$L$16"}</definedName>
    <definedName name="_CN2" hidden="1">{"'Sheet1'!$L$16"}</definedName>
    <definedName name="_CN3" hidden="1">{"'Sheet1'!$L$16"}</definedName>
    <definedName name="_Coc39" hidden="1">{"'Sheet1'!$L$16"}</definedName>
    <definedName name="_cty5">{"Book1","Cau Van Phu.xls"}</definedName>
    <definedName name="_D1">[1]SL!$E$5</definedName>
    <definedName name="_d1500" hidden="1">{"'Sheet1'!$L$16"}</definedName>
    <definedName name="_doi2152">{"Book1","Nhietdien QuangNinh-Duong.xls"}</definedName>
    <definedName name="_dt1" hidden="1">{"'Sheet1'!$L$16"}</definedName>
    <definedName name="_f5" hidden="1">{"'Sheet1'!$L$16"}</definedName>
    <definedName name="_Goi8" hidden="1">{"'Sheet1'!$L$16"}</definedName>
    <definedName name="_h1" hidden="1">{"'Sheet1'!$L$16"}</definedName>
    <definedName name="_h2" hidden="1">{"'Sheet1'!$L$16"}</definedName>
    <definedName name="_hh1219" hidden="1">{"'Sheet1'!$L$16"}</definedName>
    <definedName name="_hsm2">1.1289</definedName>
    <definedName name="_ht10" hidden="1">{"'Sheet1'!$L$16"}</definedName>
    <definedName name="_hu1" hidden="1">{"'Sheet1'!$L$16"}</definedName>
    <definedName name="_hu2" hidden="1">{"'Sheet1'!$L$16"}</definedName>
    <definedName name="_hu5" hidden="1">{"'Sheet1'!$L$16"}</definedName>
    <definedName name="_hu6" hidden="1">{"'Sheet1'!$L$16"}</definedName>
    <definedName name="_hu7" hidden="1">{"'Sheet1'!$L$16"}</definedName>
    <definedName name="_huy1" hidden="1">{"'Sheet1'!$L$16"}</definedName>
    <definedName name="_huy2" hidden="1">{"'Sheet1'!$L$16"}</definedName>
    <definedName name="_L1">[1]SL!$E$2</definedName>
    <definedName name="_Lan1" hidden="1">{"'Sheet1'!$L$16"}</definedName>
    <definedName name="_LAN3" hidden="1">{"'Sheet1'!$L$16"}</definedName>
    <definedName name="_ld2" hidden="1">{"'Sheet1'!$L$16"}</definedName>
    <definedName name="_lk2" hidden="1">{"'Sheet1'!$L$16"}</definedName>
    <definedName name="_M2" hidden="1">{"'Sheet1'!$L$16"}</definedName>
    <definedName name="_M36" hidden="1">{"'Sheet1'!$L$16"}</definedName>
    <definedName name="_m4" hidden="1">{"'Sheet1'!$L$16"}</definedName>
    <definedName name="_moi2" hidden="1">{"'Sheet1'!$L$16"}</definedName>
    <definedName name="_NSO2" hidden="1">{"'Sheet1'!$L$16"}</definedName>
    <definedName name="_Order1" hidden="1">255</definedName>
    <definedName name="_Order2" hidden="1">255</definedName>
    <definedName name="_PA3" hidden="1">{"'Sheet1'!$L$16"}</definedName>
    <definedName name="_PK2" hidden="1">{"'장비'!$A$3:$M$12"}</definedName>
    <definedName name="_PKG3" hidden="1">{"'장비'!$A$3:$M$12"}</definedName>
    <definedName name="_qqq222" hidden="1">{"'장비'!$A$3:$M$12"}</definedName>
    <definedName name="_Regression_Int" hidden="1">1</definedName>
    <definedName name="_SCL4" hidden="1">{"'Sheet1'!$L$16"}</definedName>
    <definedName name="_T10" hidden="1">{"'Sheet1'!$L$16"}</definedName>
    <definedName name="_T2" hidden="1">{"'Sheet1'!$L$16"}</definedName>
    <definedName name="_T4" hidden="1">{"'Sheet1'!$L$16"}</definedName>
    <definedName name="_T8" hidden="1">{"'Sheet1'!$L$16"}</definedName>
    <definedName name="_t9" hidden="1">{"'Sheet1'!$L$16"}</definedName>
    <definedName name="_td1" hidden="1">{"'Sheet1'!$L$16"}</definedName>
    <definedName name="_tha1" hidden="1">{"'Sheet1'!$L$16"}</definedName>
    <definedName name="_TM2" hidden="1">{"'Sheet1'!$L$16"}</definedName>
    <definedName name="_tt3" hidden="1">{"'Sheet1'!$L$16"}</definedName>
    <definedName name="_tu4" hidden="1">{"'Sheet1'!$L$16"}</definedName>
    <definedName name="_TYT1">BlankMacro1</definedName>
    <definedName name="_VLP2" hidden="1">{"'Sheet1'!$L$16"}</definedName>
    <definedName name="ầ" hidden="1">{"'Sheet1'!$L$16"}</definedName>
    <definedName name="a1" hidden="1">{"'Sheet1'!$L$16"}</definedName>
    <definedName name="aaa" hidden="1">{"'rev8'!$B$3:$S$203"}</definedName>
    <definedName name="AAA_DOCTOPS" hidden="1">"AAA_SET"</definedName>
    <definedName name="AAA_duser" hidden="1">"OFF"</definedName>
    <definedName name="aaaaaaaaaaaaaaaaa" hidden="1">{"'Sheet1'!$L$16"}</definedName>
    <definedName name="AAB_Addin5" hidden="1">"AAB_Description for addin 5,Description for addin 5,Description for addin 5,Description for addin 5,Description for addin 5,Description for addin 5"</definedName>
    <definedName name="AAB_GSPPG" hidden="1">"AAB_Goldman Sachs PPG Chart Utilities 1.0g"</definedName>
    <definedName name="aass" hidden="1">{"'Sheet1'!$L$16"}</definedName>
    <definedName name="Access_Button" hidden="1">"Yosuequipment0106_X_port_Equipment_List___Final__List"</definedName>
    <definedName name="ACMV" hidden="1">{"'Sheet1'!$L$16"}</definedName>
    <definedName name="afdf" hidden="1">{"'Sheet1'!$L$16"}</definedName>
    <definedName name="anscount" hidden="1">1</definedName>
    <definedName name="Antoan" hidden="1">{"'Sheet1'!$L$16"}</definedName>
    <definedName name="AQE" hidden="1">{"'장비'!$A$3:$M$12"}</definedName>
    <definedName name="AS2DocOpenMode" hidden="1">"AS2DocumentEdit"</definedName>
    <definedName name="AS2HasNoAutoHeaderFooter">"OFF"</definedName>
    <definedName name="asdffgggh" hidden="1">{"'Sheet1'!$L$16"}</definedName>
    <definedName name="asdrggrtg" hidden="1">{"'Sheet1'!$L$16"}</definedName>
    <definedName name="asf" hidden="1">{"'Sheet1'!$L$16"}</definedName>
    <definedName name="asss" hidden="1">{"'Sheet1'!$L$16"}</definedName>
    <definedName name="asssss" hidden="1">{"'Sheet1'!$L$16"}</definedName>
    <definedName name="ATGT" hidden="1">{"'Sheet1'!$L$16"}</definedName>
    <definedName name="AU" hidden="1">{"'Sheet1'!$L$16"}</definedName>
    <definedName name="B_VND">0.05</definedName>
    <definedName name="B_YEN">0.1</definedName>
    <definedName name="banQL" hidden="1">{"'Sheet1'!$L$16"}</definedName>
    <definedName name="BBB" hidden="1">{"'rev8'!$B$3:$S$203"}</definedName>
    <definedName name="BBBG" hidden="1">{"'Sheet1'!$L$16"}</definedName>
    <definedName name="bbgg" hidden="1">{"'Sheet1'!$L$16"}</definedName>
    <definedName name="BBKK" hidden="1">{"'Sheet1'!$L$16"}</definedName>
    <definedName name="BCTV" hidden="1">{"'Sheet1'!$L$16"}</definedName>
    <definedName name="bdd">1.5</definedName>
    <definedName name="beta">20</definedName>
    <definedName name="bghfctx" hidden="1">{"'Sheet1'!$L$16"}</definedName>
    <definedName name="Bgiang" hidden="1">{"'Sheet1'!$L$16"}</definedName>
    <definedName name="BHDB" hidden="1">{"'Sheet1'!$L$16"}</definedName>
    <definedName name="bhfh" hidden="1">{"'Sheet1'!$L$16"}</definedName>
    <definedName name="BL">"$A$1:$f$11"</definedName>
    <definedName name="BN" hidden="1">{"'Sheet1'!$L$16"}</definedName>
    <definedName name="Book22" hidden="1">{"'Sheet1'!$L$16"}</definedName>
    <definedName name="BOQA2" hidden="1">{"'Sheet1'!$L$16"}</definedName>
    <definedName name="bosung" hidden="1">{"'Sheet1'!$L$16"}</definedName>
    <definedName name="btl" hidden="1">{"'Sheet1'!$L$16"}</definedName>
    <definedName name="Bulongma">8700</definedName>
    <definedName name="buoi" hidden="1">{"'Sheet1'!$L$16"}</definedName>
    <definedName name="Button_1">"FORM_Bao_cao_cong_no_List"</definedName>
    <definedName name="C_VND">0.03</definedName>
    <definedName name="C_YEN">0.1</definedName>
    <definedName name="CACAU">298161</definedName>
    <definedName name="caccccc" hidden="1">{"'Sheet1'!$L$16"}</definedName>
    <definedName name="CatK95" hidden="1">{"'Sheet1'!$L$16"}</definedName>
    <definedName name="cay" hidden="1">{"'Sheet1'!$L$16"}</definedName>
    <definedName name="cbnnbn" hidden="1">{"'Sheet1'!$L$16"}</definedName>
    <definedName name="ccc" hidden="1">{"'Sheet1'!$L$16"}</definedName>
    <definedName name="cg" hidden="1">{"'Sheet1'!$L$16"}</definedName>
    <definedName name="chietchai2" hidden="1">{"'Sheet1'!$L$16"}</definedName>
    <definedName name="chilk" hidden="1">{"'Sheet1'!$L$16"}</definedName>
    <definedName name="chitiet3" hidden="1">{"'Sheet1'!$L$16"}</definedName>
    <definedName name="chitietbgiang2" hidden="1">{"'Sheet1'!$L$16"}</definedName>
    <definedName name="chl" hidden="1">{"'Sheet1'!$L$16"}</definedName>
    <definedName name="chung">66</definedName>
    <definedName name="chuyen" hidden="1">{"'Sheet1'!$L$16"}</definedName>
    <definedName name="CLVC3">0.1</definedName>
    <definedName name="Coc_60" hidden="1">{"'Sheet1'!$L$16"}</definedName>
    <definedName name="coccat" hidden="1">{"'Sheet1'!$L$16"}</definedName>
    <definedName name="Comm">BlankMacro1</definedName>
    <definedName name="Comm1">BlankMacro1</definedName>
    <definedName name="con">15000</definedName>
    <definedName name="congB" hidden="1">{"'Sheet1'!$L$16"}</definedName>
    <definedName name="CONGPA1" hidden="1">{"'Sheet1'!$L$16"}</definedName>
    <definedName name="copphathepviÎttung" hidden="1">{"'Sheet1'!$L$16"}</definedName>
    <definedName name="Cotsatma">9726</definedName>
    <definedName name="Cotthepma">9726</definedName>
    <definedName name="ctbbt" hidden="1">{"'Sheet1'!$L$16"}</definedName>
    <definedName name="CTCT1" hidden="1">{"'Sheet1'!$L$16"}</definedName>
    <definedName name="ctieu" hidden="1">{"'Sheet1'!$L$16"}</definedName>
    <definedName name="cuing" hidden="1">{"'Sheet1'!$L$16"}</definedName>
    <definedName name="cung" hidden="1">{"'Sheet1'!$L$16"}</definedName>
    <definedName name="cvfr" hidden="1">{"'Sheet1'!$L$16"}</definedName>
    <definedName name="daomuong" hidden="1">{"'Sheet1'!$L$16"}</definedName>
    <definedName name="dapdat" hidden="1">{"'Sheet1'!$L$16"}</definedName>
    <definedName name="dc" hidden="1">{"'Sheet1'!$L$16"}</definedName>
    <definedName name="DCL_22">12117600</definedName>
    <definedName name="DCL_35">25490000</definedName>
    <definedName name="ddc" hidden="1">{"'Sheet1'!$L$16"}</definedName>
    <definedName name="ddd" hidden="1">{"'Sheet1'!$L$16"}</definedName>
    <definedName name="dddd" hidden="1">{"'Sheet1'!$L$16"}</definedName>
    <definedName name="ddddd" hidden="1">{"'Sheet1'!$L$16"}</definedName>
    <definedName name="dddghgghjhk" hidden="1">{"'Sheet1'!$L$16"}</definedName>
    <definedName name="dede" hidden="1">{"'Sheet1'!$L$16"}</definedName>
    <definedName name="DenDK" hidden="1">{"'Sheet1'!$L$16"}</definedName>
    <definedName name="der">{"Book1","BoQ2.XLS"}</definedName>
    <definedName name="DFD" hidden="1">{"'Sheet1'!$L$16"}</definedName>
    <definedName name="DFDF" hidden="1">{"'Sheet1'!$L$16"}</definedName>
    <definedName name="dfh" hidden="1">{"'Sheet1'!$L$16"}</definedName>
    <definedName name="DFSDF" hidden="1">{"'Sheet1'!$L$16"}</definedName>
    <definedName name="dfsfsd" hidden="1">{"'Sheet1'!$L$16"}</definedName>
    <definedName name="dgctp2" hidden="1">{"'Sheet1'!$L$16"}</definedName>
    <definedName name="dgdfgdg" hidden="1">{"'Sheet1'!$L$16"}</definedName>
    <definedName name="dgfg" hidden="1">{"'Sheet1'!$L$16"}</definedName>
    <definedName name="dgtt" hidden="1">{"'Sheet1'!$L$16"}</definedName>
    <definedName name="dien" hidden="1">{"'Sheet1'!$L$16"}</definedName>
    <definedName name="dj" hidden="1">{"'Sheet1'!$L$16"}</definedName>
    <definedName name="dkhhgkl" hidden="1">{"'Sheet1'!$L$16"}</definedName>
    <definedName name="DN1_CT5" hidden="1">{"'Sheet1'!$L$16"}</definedName>
    <definedName name="dntt10" hidden="1">{"'Sheet1'!$L$16"}</definedName>
    <definedName name="dntt9" hidden="1">{"'Sheet1'!$L$16"}</definedName>
    <definedName name="Document_array">{"Book1"}</definedName>
    <definedName name="Doi" hidden="1">{"'Sheet1'!$L$16"}</definedName>
    <definedName name="Drop1">"Drop Down 3"</definedName>
    <definedName name="dsa" hidden="1">{"'Sheet1'!$L$16"}</definedName>
    <definedName name="dsfsdf" hidden="1">{"'Sheet1'!$L$16"}</definedName>
    <definedName name="đsjiybùghhd" hidden="1">{"'Sheet1'!$L$16"}</definedName>
    <definedName name="dthft" hidden="1">{"'Sheet1'!$L$16"}</definedName>
    <definedName name="DTKT3" hidden="1">{"'Sheet1'!$L$16"}</definedName>
    <definedName name="DTTK" hidden="1">{"'Sheet1'!$L$16"}</definedName>
    <definedName name="duc" hidden="1">{"'Sheet1'!$L$16"}</definedName>
    <definedName name="DucO" hidden="1">{"'Sheet1'!$L$16"}</definedName>
    <definedName name="DUNG" hidden="1">{"'Sheet1'!$L$16"}</definedName>
    <definedName name="Duongnaco" hidden="1">{"'Sheet1'!$L$16"}</definedName>
    <definedName name="dutoanbenuoc" hidden="1">{"'Sheet1'!$L$16"}</definedName>
    <definedName name="e">13</definedName>
    <definedName name="ê" hidden="1">{"'Sheet1'!$L$16"}</definedName>
    <definedName name="EE" hidden="1">{"'장비'!$A$3:$M$12"}</definedName>
    <definedName name="eqtrwy" hidden="1">{"'Sheet1'!$L$16"}</definedName>
    <definedName name="ER">15882</definedName>
    <definedName name="Excel_BuiltIn_Print_Titles">NA()</definedName>
    <definedName name="fáaafafaf" hidden="1">{"'Sheet1'!$L$16"}</definedName>
    <definedName name="fasfaga" hidden="1">{"'Sheet1'!$L$16"}</definedName>
    <definedName name="fbsdggdsf">{"DZ-TDTB2.XLS","Dcksat.xls"}</definedName>
    <definedName name="fdfsfsdfsdf" hidden="1">{"'Sheet1'!$L$16"}</definedName>
    <definedName name="fdg" hidden="1">{"'Sheet1'!$L$16"}</definedName>
    <definedName name="fdgfg" hidden="1">{"'Sheet1'!$L$16"}</definedName>
    <definedName name="fdsfsdfd" hidden="1">{"'Sheet1'!$L$16"}</definedName>
    <definedName name="fence4">{"Book1"}</definedName>
    <definedName name="ffas" hidden="1">{"'Sheet1'!$L$16"}</definedName>
    <definedName name="ffff" hidden="1">{"'Sheet1'!$L$16"}</definedName>
    <definedName name="fffff" hidden="1">{"'Sheet1'!$L$16"}</definedName>
    <definedName name="fffffffffffffff" hidden="1">{"'Sheet1'!$L$16"}</definedName>
    <definedName name="fgfg" hidden="1">{"'Sheet1'!$L$16"}</definedName>
    <definedName name="fgg" hidden="1">{"'장비'!$A$3:$M$12"}</definedName>
    <definedName name="fgn" hidden="1">{"'Sheet1'!$L$16"}</definedName>
    <definedName name="FI_12">4820</definedName>
    <definedName name="FIT">BlankMacro1</definedName>
    <definedName name="FITT2">BlankMacro1</definedName>
    <definedName name="FITTING2">BlankMacro1</definedName>
    <definedName name="fkgjk" hidden="1">{"'Sheet1'!$L$16"}</definedName>
    <definedName name="FLG">BlankMacro1</definedName>
    <definedName name="fs¸gg" hidden="1">{"'Sheet1'!$L$16"}</definedName>
    <definedName name="fsdfdsf" hidden="1">{"'Sheet1'!$L$16"}</definedName>
    <definedName name="gcm" hidden="1">{"'Sheet1'!$L$16"}</definedName>
    <definedName name="gdfgdfgdf" hidden="1">{"'Sheet1'!$L$16"}</definedName>
    <definedName name="gdhgh" hidden="1">{"'Sheet1'!$L$16"}</definedName>
    <definedName name="gdjk" hidden="1">{"'Sheet1'!$L$16"}</definedName>
    <definedName name="gffdff" hidden="1">{"'Sheet1'!$L$16"}</definedName>
    <definedName name="gfg" hidden="1">{"'Sheet1'!$L$16"}</definedName>
    <definedName name="gfgf" hidden="1">{"'Sheet1'!$L$16"}</definedName>
    <definedName name="gfgfgff">BlankMacro1</definedName>
    <definedName name="gfhfghfghfgh" hidden="1">{"'Sheet1'!$L$16"}</definedName>
    <definedName name="gfhfghfghfghfghfgh" hidden="1">{"'Sheet1'!$L$16"}</definedName>
    <definedName name="GFJHJ" hidden="1">{"'Sheet1'!$L$16"}</definedName>
    <definedName name="ggdf" hidden="1">{"'Sheet1'!$L$16"}</definedName>
    <definedName name="ggg" hidden="1">{"'Sheet1'!$L$16"}</definedName>
    <definedName name="gggg" hidden="1">{"'장비'!$A$3:$M$12"}</definedName>
    <definedName name="gh" hidden="1">{"'rev8'!$B$3:$S$203"}</definedName>
    <definedName name="GHDF" hidden="1">{"'Sheet1'!$L$16"}</definedName>
    <definedName name="ghg" hidden="1">{"'Sheet1'!$L$16"}</definedName>
    <definedName name="ghgh" hidden="1">{"'Sheet1'!$L$16"}</definedName>
    <definedName name="ghjhgj" hidden="1">{"'Sheet1'!$L$16"}</definedName>
    <definedName name="gi">0.4</definedName>
    <definedName name="gjgh" hidden="1">{"'Sheet1'!$L$16"}</definedName>
    <definedName name="gl">5000</definedName>
    <definedName name="GTOTAL" hidden="1">{"'Sheet1'!$L$16"}</definedName>
    <definedName name="gugỳtỳty" hidden="1">{"'Sheet1'!$L$16"}</definedName>
    <definedName name="h" hidden="1">{"'Sheet1'!$L$16"}</definedName>
    <definedName name="h_xoa" hidden="1">{"'Sheet1'!$L$16"}</definedName>
    <definedName name="h_xoa2" hidden="1">{"'Sheet1'!$L$16"}</definedName>
    <definedName name="Hà" hidden="1">{"'Sheet1'!$L$16"}</definedName>
    <definedName name="halong" hidden="1">{"'Sheet1'!$L$16"}</definedName>
    <definedName name="hanh" hidden="1">{"'Sheet1'!$L$16"}</definedName>
    <definedName name="hb" hidden="1">{"'Sheet1'!$L$16"}</definedName>
    <definedName name="HCNA" hidden="1">{"'Sheet1'!$L$16"}</definedName>
    <definedName name="Heä_soá_laép_xaø_H">1.7</definedName>
    <definedName name="hfghgfhfghfg" hidden="1">{"'Sheet1'!$L$16"}</definedName>
    <definedName name="hfgjks" hidden="1">{"'Sheet1'!$L$16"}</definedName>
    <definedName name="hfgsdf" hidden="1">{"'Sheet1'!$L$16"}</definedName>
    <definedName name="hgf" hidden="1">{"'Sheet1'!$L$16"}</definedName>
    <definedName name="hgff" hidden="1">{"'Sheet1'!$L$16"}</definedName>
    <definedName name="hgfhfghfghfghfgh" hidden="1">{"'Sheet1'!$L$16"}</definedName>
    <definedName name="hggf" hidden="1">{"'Sheet1'!$L$16"}</definedName>
    <definedName name="hgh" hidden="1">{"'Sheet1'!$L$16"}</definedName>
    <definedName name="hghttt" hidden="1">{"'Sheet1'!$L$16"}</definedName>
    <definedName name="hhb" hidden="1">{"'Sheet1'!$L$16"}</definedName>
    <definedName name="hhhhhhhhhh" hidden="1">{"'Sheet1'!$L$16"}</definedName>
    <definedName name="hhhhhu" hidden="1">{"'Sheet1'!$L$16"}</definedName>
    <definedName name="hhjkkk" hidden="1">{"'Sheet1'!$L$16"}</definedName>
    <definedName name="hieu" hidden="1">{"'Sheet1'!$L$16"}</definedName>
    <definedName name="HJ" hidden="1">{"'Sheet1'!$L$16"}</definedName>
    <definedName name="hjgỳđxgy" hidden="1">{"'Sheet1'!$L$16"}</definedName>
    <definedName name="hjjgh" hidden="1">{"'Sheet1'!$L$16"}</definedName>
    <definedName name="hjjkl" hidden="1">{"'Sheet1'!$L$16"}</definedName>
    <definedName name="hjk" hidden="1">{"'Sheet1'!$L$16"}</definedName>
    <definedName name="hkj" hidden="1">{"'Sheet1'!$L$16"}</definedName>
    <definedName name="hkl" hidden="1">{"'Sheet1'!$L$16"}</definedName>
    <definedName name="hklhj" hidden="1">{"'Sheet1'!$L$16"}</definedName>
    <definedName name="hoan1" hidden="1">{"'Sheet1'!$L$16"}</definedName>
    <definedName name="hoc">55000</definedName>
    <definedName name="hong" hidden="1">{"'Sheet1'!$L$16"}</definedName>
    <definedName name="Hqua">{"Bao cao nNL tieu thu theo ca may hang thang nam 2001.xls"}</definedName>
    <definedName name="HSCT3">0.1</definedName>
    <definedName name="HSDN">2.5</definedName>
    <definedName name="HSLXH">1.7</definedName>
    <definedName name="hsn">0.5</definedName>
    <definedName name="hsnc_cau">2.5039</definedName>
    <definedName name="hsnc_cau2">1.626</definedName>
    <definedName name="hsnc_d">1.6356</definedName>
    <definedName name="hsnc_d2">1.6356</definedName>
    <definedName name="hsvl2">1</definedName>
    <definedName name="htlm" hidden="1">{"'Sheet1'!$L$16"}</definedName>
    <definedName name="htm" hidden="1">{"'Sheet1'!$L$16"}</definedName>
    <definedName name="HTML_CodePage" hidden="1">950</definedName>
    <definedName name="HTML_Control" hidden="1">{"'Sheet1'!$L$16"}</definedName>
    <definedName name="html_control_xoa2" hidden="1">{"'Sheet1'!$L$16"}</definedName>
    <definedName name="HTML_Control1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Title" hidden="1">"00Q3961-SUM"</definedName>
    <definedName name="html2" hidden="1">{"'Sheet1'!$L$16"}</definedName>
    <definedName name="hu" hidden="1">{"'Sheet1'!$L$16"}</definedName>
    <definedName name="hui" hidden="1">{"'Sheet1'!$L$16"}</definedName>
    <definedName name="Hung" hidden="1">{"'Sheet1'!$L$16"}</definedName>
    <definedName name="huy" hidden="1">{"'Sheet1'!$L$16"}</definedName>
    <definedName name="huy_xoa" hidden="1">{"'Sheet1'!$L$16"}</definedName>
    <definedName name="huy_xoa2" hidden="1">{"'Sheet1'!$L$16"}</definedName>
    <definedName name="huyen" hidden="1">{"'Sheet1'!$L$16"}</definedName>
    <definedName name="HUYØ" hidden="1">{"'Sheet1'!$L$16"}</definedName>
    <definedName name="hygytyhụik" hidden="1">{"'Sheet1'!$L$16"}</definedName>
    <definedName name="it" hidden="1">{"'Sheet1'!$L$16"}</definedName>
    <definedName name="iuuttt" hidden="1">{"'Sheet1'!$L$16"}</definedName>
    <definedName name="JH" hidden="1">{"'Sheet1'!$L$16"}</definedName>
    <definedName name="JHJ" hidden="1">{"'Sheet1'!$L$16"}</definedName>
    <definedName name="jhjh" hidden="1">{"'Sheet1'!$L$16"}</definedName>
    <definedName name="jhk" hidden="1">{"'Sheet1'!$L$16"}</definedName>
    <definedName name="jjhjmhhmh" hidden="1">{"'Sheet1'!$L$16"}</definedName>
    <definedName name="jjsskskođfj" hidden="1">{"'Sheet1'!$L$16"}</definedName>
    <definedName name="jkjhk" hidden="1">{"'Sheet1'!$L$16"}</definedName>
    <definedName name="jkjk" hidden="1">{"'Sheet1'!$L$16"}</definedName>
    <definedName name="JLJKL" hidden="1">{"'Sheet1'!$L$16"}</definedName>
    <definedName name="k" hidden="1">{"'Sheet1'!$L$16"}</definedName>
    <definedName name="K.viecBAHUNG" hidden="1">{"'Sheet1'!$L$16"}</definedName>
    <definedName name="KDJU" hidden="1">{"'장비'!$A$3:$M$12"}</definedName>
    <definedName name="khac">2</definedName>
    <definedName name="khanh" hidden="1">{"'Sheet1'!$L$16"}</definedName>
    <definedName name="khfd" hidden="1">{"'Sheet1'!$L$16"}</definedName>
    <definedName name="khoa" hidden="1">{"'Sheet1'!$L$16"}</definedName>
    <definedName name="KhongCT" hidden="1">{"'Sheet1'!$L$16"}</definedName>
    <definedName name="khongtruotgia" hidden="1">{"'Sheet1'!$L$16"}</definedName>
    <definedName name="khuyen" hidden="1">{"'Sheet1'!$L$16"}</definedName>
    <definedName name="KhuyenmaiUPS">"AutoShape 264"</definedName>
    <definedName name="kjhyh" hidden="1">{"'Sheet1'!$L$16"}</definedName>
    <definedName name="kjk" hidden="1">{"'Sheet1'!$L$16"}</definedName>
    <definedName name="kk">0.8</definedName>
    <definedName name="kkkk" hidden="1">{"'Sheet1'!$L$16"}</definedName>
    <definedName name="KLduonggiaods" hidden="1">{"'Sheet1'!$L$16"}</definedName>
    <definedName name="KP_mat">{"Thuxm2.xls","Sheet1"}</definedName>
    <definedName name="ksbn" hidden="1">{"'Sheet1'!$L$16"}</definedName>
    <definedName name="kshn" hidden="1">{"'Sheet1'!$L$16"}</definedName>
    <definedName name="ksls" hidden="1">{"'Sheet1'!$L$16"}</definedName>
    <definedName name="kvl">1.166</definedName>
    <definedName name="l" hidden="1">{"'Sheet1'!$L$16"}</definedName>
    <definedName name="L63x6">5800</definedName>
    <definedName name="lam" hidden="1">{"'Sheet1'!$L$16"}</definedName>
    <definedName name="langson" hidden="1">{"'Sheet1'!$L$16"}</definedName>
    <definedName name="LBS_22">107800000</definedName>
    <definedName name="limcount" hidden="1">13</definedName>
    <definedName name="ljkl" hidden="1">{"'Sheet1'!$L$16"}</definedName>
    <definedName name="lkj" hidden="1">{"'Sheet1'!$L$16"}</definedName>
    <definedName name="lkjhgf" hidden="1">{"'Sheet1'!$L$16"}</definedName>
    <definedName name="lkjhgfdsa" hidden="1">{"'Sheet1'!$L$16"}</definedName>
    <definedName name="lllllkuyu" hidden="1">{"'Sheet1'!$L$16"}</definedName>
    <definedName name="lllllllllll" hidden="1">{"'Sheet1'!$L$16"}</definedName>
    <definedName name="loan">{"N©ng tÇng 4 Trô së UBND QuËn Hoµn KiÕm .xls","Sheet1"}</definedName>
    <definedName name="LOCO" hidden="1">{"'Sheet1'!$L$16"}</definedName>
    <definedName name="LOCO2" hidden="1">{"'Sheet1'!$L$16"}</definedName>
    <definedName name="lon" hidden="1">{"'Sheet1'!$L$16"}</definedName>
    <definedName name="lontrau" hidden="1">{"'Sheet1'!$L$16"}</definedName>
    <definedName name="LTKD" hidden="1">{"'Sheet1'!$L$16"}</definedName>
    <definedName name="luan" hidden="1">{"'Sheet1'!$L$16"}</definedName>
    <definedName name="luc" hidden="1">{"'Sheet1'!$L$16"}</definedName>
    <definedName name="M10." hidden="1">{"'Sheet1'!$L$16"}</definedName>
    <definedName name="mäc" hidden="1">{"'Sheet1'!$L$16"}</definedName>
    <definedName name="MAU" hidden="1">{"'Sheet1'!$L$16"}</definedName>
    <definedName name="mbm" hidden="1">{"'Sheet1'!$L$16"}</definedName>
    <definedName name="minh">{"Book1"}</definedName>
    <definedName name="miyu" hidden="1">{"'Sheet1'!$L$16"}</definedName>
    <definedName name="mm">{"Book1","BoQ2.XLS"}</definedName>
    <definedName name="mo">{"'Sheet1'!$L$16"}</definedName>
    <definedName name="moc" hidden="1">{"'Sheet1'!$L$16"}</definedName>
    <definedName name="moi" hidden="1">{"'Sheet1'!$L$16"}</definedName>
    <definedName name="NB" hidden="1">{"'Sheet1'!$L$16"}</definedName>
    <definedName name="Ne" hidden="1">{"'Sheet1'!$L$16"}</definedName>
    <definedName name="new" hidden="1">{"'Sheet1'!$L$16"}</definedName>
    <definedName name="ngochao">BlankMacro1</definedName>
    <definedName name="ngu" hidden="1">{"'Sheet1'!$L$16"}</definedName>
    <definedName name="NHAÂN_COÂNG">CAPDAT</definedName>
    <definedName name="nhfffd">{"DZ-TDTB2.XLS","Dcksat.xls"}</definedName>
    <definedName name="ninh" hidden="1">{"'Sheet1'!$L$16"}</definedName>
    <definedName name="nm" hidden="1">{"'Sheet1'!$L$16"}</definedName>
    <definedName name="nnn" hidden="1">{"'Sheet1'!$L$16"}</definedName>
    <definedName name="nttn" hidden="1">{"'Sheet1'!$L$16"}</definedName>
    <definedName name="ny" hidden="1">{"'Sheet1'!$L$16"}</definedName>
    <definedName name="OC" hidden="1">{"'Sheet1'!$L$16"}</definedName>
    <definedName name="oudom" hidden="1">{"'Sheet1'!$L$16"}</definedName>
    <definedName name="Overhead_and_Profit">0</definedName>
    <definedName name="PAIII_" hidden="1">{"'Sheet1'!$L$16"}</definedName>
    <definedName name="PercentComplete">PercentCompleteBeyond*PeriodInPlan</definedName>
    <definedName name="phu" hidden="1">{"'Sheet1'!$L$16"}</definedName>
    <definedName name="phuong" hidden="1">{"'Sheet1'!$L$16"}</definedName>
    <definedName name="PIP">BlankMacro1</definedName>
    <definedName name="PIPE2">BlankMacro1</definedName>
    <definedName name="PL" hidden="1">{"'Sheet1'!$L$16"}</definedName>
    <definedName name="plkl" hidden="1">{"'Sheet1'!$L$16"}</definedName>
    <definedName name="PlucBcaoTD" hidden="1">{"'Sheet1'!$L$16"}</definedName>
    <definedName name="PMS" hidden="1">{"'Sheet1'!$L$16"}</definedName>
    <definedName name="poi" hidden="1">{"'Sheet1'!$L$16"}</definedName>
    <definedName name="PPP">BlankMacro1</definedName>
    <definedName name="PPPP" hidden="1">{"'Sheet1'!$L$16"}</definedName>
    <definedName name="ｐｐｐｐ" hidden="1">{"'Sheet1'!$L$16"}</definedName>
    <definedName name="_xlnm.Print_Area" localSheetId="2">'de nghi thanh toan'!$A$1:$E$18</definedName>
    <definedName name="_xlnm.Print_Area" localSheetId="1">'xac dinh GT quyết toan'!$A$1:$M$80</definedName>
    <definedName name="_xlnm.Print_Area">#REF!</definedName>
    <definedName name="_xlnm.Print_Titles">#N/A</definedName>
    <definedName name="PtichDTL">[0]!rate</definedName>
    <definedName name="qd" hidden="1">{"'Sheet1'!$L$16"}</definedName>
    <definedName name="qd10_gt" hidden="1">{"'Sheet1'!$L$16"}</definedName>
    <definedName name="qq" hidden="1">{"'Sheet1'!$L$16"}</definedName>
    <definedName name="QQQ" hidden="1">{"'Sheet1'!$L$16"}</definedName>
    <definedName name="qqưq" hidden="1">{"'Sheet1'!$L$16"}</definedName>
    <definedName name="qtrwey" hidden="1">{"'Sheet1'!$L$16"}</definedName>
    <definedName name="quan" hidden="1">{"'Sheet1'!$L$16"}</definedName>
    <definedName name="quan.P12" hidden="1">{"'Sheet1'!$L$16"}</definedName>
    <definedName name="quang03" hidden="1">{"'Sheet1'!$L$16"}</definedName>
    <definedName name="qưe" hidden="1">{"'Sheet1'!$L$16"}</definedName>
    <definedName name="qưqw" hidden="1">{"'Sheet1'!$L$16"}</definedName>
    <definedName name="quyet" hidden="1">{"'Sheet1'!$L$16"}</definedName>
    <definedName name="qvv" hidden="1">{"'Sheet1'!$L$16"}</definedName>
    <definedName name="qwe">{"N©ng tÇng 4 Trô së UBND QuËn Hoµn KiÕm .xls","Sheet1"}</definedName>
    <definedName name="qwertet" hidden="1">{"'Sheet1'!$L$16"}</definedName>
    <definedName name="qwwqe" hidden="1">{"'Sheet1'!$L$16"}</definedName>
    <definedName name="Ranhxay" hidden="1">{"'Sheet1'!$L$16"}</definedName>
    <definedName name="rate">14000</definedName>
    <definedName name="re4e4" hidden="1">{"'Sheet1'!$L$16"}</definedName>
    <definedName name="Result21" hidden="1">{"'Sheet1'!$L$16"}</definedName>
    <definedName name="rgdf" hidden="1">{"'Sheet1'!$L$16"}</definedName>
    <definedName name="RHODIA" hidden="1">{"'DocTypeCode'!$A$142:$A$226"}</definedName>
    <definedName name="RPLA" hidden="1">{"'Sheet1'!$L$16"}</definedName>
    <definedName name="rrr" hidden="1">{"'Sheet1'!$L$16"}</definedName>
    <definedName name="rrrrr" hidden="1">{"'장비'!$A$3:$M$12"}</definedName>
    <definedName name="rrrrrrrr" hidden="1">{"'장비'!$A$3:$M$12"}</definedName>
    <definedName name="rtr" hidden="1">{"'Sheet1'!$L$16"}</definedName>
    <definedName name="RTYE" hidden="1">{"'장비'!$A$3:$M$12"}</definedName>
    <definedName name="sach" hidden="1">{"'Sheet1'!$L$16"}</definedName>
    <definedName name="sctcn" hidden="1">{"'Sheet1'!$L$16"}</definedName>
    <definedName name="sd" hidden="1">{"'Sheet1'!$L$16"}</definedName>
    <definedName name="sdbv" hidden="1">{"'Sheet1'!$L$16"}</definedName>
    <definedName name="sdcsd" hidden="1">{"'Sheet1'!$L$16"}</definedName>
    <definedName name="sdd" hidden="1">{"'Sheet1'!$L$16"}</definedName>
    <definedName name="sdf" hidden="1">{"'Sheet1'!$L$16"}</definedName>
    <definedName name="sdfda" hidden="1">{"'Sheet1'!$L$16"}</definedName>
    <definedName name="sdfsdfsd" hidden="1">{"'Sheet1'!$L$16"}</definedName>
    <definedName name="sđfsj" hidden="1">{"'Sheet1'!$L$16"}</definedName>
    <definedName name="SDG" hidden="1">{"'Sheet1'!$L$16"}</definedName>
    <definedName name="sdgfjhfj" hidden="1">{"'Sheet1'!$L$16"}</definedName>
    <definedName name="sdsdds" hidden="1">{"'Sheet1'!$L$16"}</definedName>
    <definedName name="sdsds" hidden="1">{"'Sheet1'!$L$16"}</definedName>
    <definedName name="sdv" hidden="1">{"'Sheet1'!$L$16"}</definedName>
    <definedName name="sencount" hidden="1">1</definedName>
    <definedName name="serwe">BlankMacro1</definedName>
    <definedName name="sf" hidden="1">{"'Sheet1'!$L$16"}</definedName>
    <definedName name="sff" hidden="1">{"'Sheet1'!$L$16"}</definedName>
    <definedName name="sfghj" hidden="1">{"'Sheet1'!$L$16"}</definedName>
    <definedName name="sfsd" hidden="1">{"'Sheet1'!$L$16"}</definedName>
    <definedName name="SGG" hidden="1">{"'Sheet1'!$L$16"}</definedName>
    <definedName name="sheet3" hidden="1">{"'Sheet1'!$L$16"}</definedName>
    <definedName name="son" hidden="1">{"'Sheet1'!$L$16"}</definedName>
    <definedName name="Sosanh2" hidden="1">{"'Sheet1'!$L$16"}</definedName>
    <definedName name="ssđ" hidden="1">{"'Sheet1'!$L$16"}</definedName>
    <definedName name="ssgffg" hidden="1">{"'Sheet1'!$L$16"}</definedName>
    <definedName name="ST_TH2_131">3</definedName>
    <definedName name="stop" hidden="1">{0}</definedName>
    <definedName name="sua" hidden="1">{"'Sheet1'!$L$16"}</definedName>
    <definedName name="szszểcttcy" hidden="1">{"'Sheet1'!$L$16"}</definedName>
    <definedName name="T.3" hidden="1">{"'Sheet1'!$L$16"}</definedName>
    <definedName name="Tæng_c_ng_suÊt_hiÖn_t_i">"THOP"</definedName>
    <definedName name="tan" hidden="1">{"'Sheet1'!$L$16"}</definedName>
    <definedName name="taun" hidden="1">{"'Sheet1'!$L$16"}</definedName>
    <definedName name="TaxTV">10%</definedName>
    <definedName name="TaxXL">5%</definedName>
    <definedName name="tem" hidden="1">{"'Sheet1'!$L$16"}</definedName>
    <definedName name="temp" hidden="1">{"'Break down'!$A$4"}</definedName>
    <definedName name="TextRefCopyRangeCount" hidden="1">2</definedName>
    <definedName name="th" hidden="1">{"'Sheet1'!$L$16"}</definedName>
    <definedName name="th.xls" hidden="1">{"'Sheet1'!$L$16"}</definedName>
    <definedName name="tha" hidden="1">{"'Sheet1'!$L$16"}</definedName>
    <definedName name="Thang1" hidden="1">{"'Sheet1'!$L$16"}</definedName>
    <definedName name="thang10" hidden="1">{"'Sheet1'!$L$16"}</definedName>
    <definedName name="thepma">10500</definedName>
    <definedName name="Thepsan" hidden="1">{"'Sheet1'!$L$16"}</definedName>
    <definedName name="thepsan2" hidden="1">{"'Sheet1'!$L$16"}</definedName>
    <definedName name="THGT" hidden="1">{"'Sheet1'!$L$16"}</definedName>
    <definedName name="thkp5" hidden="1">{"'Sheet1'!$L$16"}</definedName>
    <definedName name="thkp6" hidden="1">{"'Sheet1'!$L$16"}</definedName>
    <definedName name="thkp7" hidden="1">{"'Sheet1'!$L$16"}</definedName>
    <definedName name="THKP7YT" hidden="1">{"'Sheet1'!$L$16"}</definedName>
    <definedName name="thkpdnt" hidden="1">{"'Sheet1'!$L$16"}</definedName>
    <definedName name="thkprtn" hidden="1">{"'Sheet1'!$L$16"}</definedName>
    <definedName name="THOP">"THOP"</definedName>
    <definedName name="thue">6</definedName>
    <definedName name="thuy" hidden="1">{"'Sheet1'!$L$16"}</definedName>
    <definedName name="Tiepdiama">9500</definedName>
    <definedName name="TIM" hidden="1">{"'Sheet1'!$L$16"}</definedName>
    <definedName name="tkt" hidden="1">{"'Sheet1'!$L$16"}</definedName>
    <definedName name="TKYB">"TKYB"</definedName>
    <definedName name="tlc" hidden="1">{"'Sheet1'!$L$16"}</definedName>
    <definedName name="TLR">[2]TLR!$E$3:$G$15</definedName>
    <definedName name="tntn" hidden="1">{"'Sheet1'!$L$16"}</definedName>
    <definedName name="tol" hidden="1">{"'Sheet1'!$L$16"}</definedName>
    <definedName name="Tonghop">{"Book1","Cau Van Phu.xls"}</definedName>
    <definedName name="TrabangCvaTL">INDIRECT([3]Ts!$BF$21)</definedName>
    <definedName name="TrabangTT">INDIRECT([3]Ts!$BD$3)</definedName>
    <definedName name="TRL">[4]Sheet1!$E$3:$G$15</definedName>
    <definedName name="trtr" hidden="1">{"'Sheet1'!$L$16"}</definedName>
    <definedName name="trung">{"Thuxm2.xls","Sheet1"}</definedName>
    <definedName name="ttc">1550</definedName>
    <definedName name="ttd">1600</definedName>
    <definedName name="tthkprtn" hidden="1">{"'Sheet1'!$L$16"}</definedName>
    <definedName name="ttr" hidden="1">{"'Sheet1'!$L$16"}</definedName>
    <definedName name="tttt" hidden="1">{"'Sheet1'!$L$16"}</definedName>
    <definedName name="tttte" hidden="1">{"'Sheet1'!$L$16"}</definedName>
    <definedName name="tu" hidden="1">{"'Sheet1'!$L$16"}</definedName>
    <definedName name="tuan" hidden="1">{"'Sheet1'!$L$16"}</definedName>
    <definedName name="tuan03" hidden="1">{"'Sheet1'!$L$16"}</definedName>
    <definedName name="tuan123456" hidden="1">{"'Sheet1'!$L$16"}</definedName>
    <definedName name="tuan2" hidden="1">{"'Sheet1'!$L$16"}</definedName>
    <definedName name="TUANKHANHTUYET45" hidden="1">{0}</definedName>
    <definedName name="tuannn" hidden="1">{"'Sheet1'!$L$16"}</definedName>
    <definedName name="tuyennhanh" hidden="1">{"'Sheet1'!$L$16"}</definedName>
    <definedName name="tuyet" hidden="1">{"'Sheet1'!$L$16"}</definedName>
    <definedName name="ty">1000000000</definedName>
    <definedName name="Ty_gia">"I2"</definedName>
    <definedName name="TYT">BlankMacro1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t">BlankMacro1</definedName>
    <definedName name="ưqqqưqư" hidden="1">{"'Sheet1'!$L$16"}</definedName>
    <definedName name="ut">BlankMacro1</definedName>
    <definedName name="uuw2798973êưydhui" hidden="1">{"'Sheet1'!$L$16"}</definedName>
    <definedName name="VAÄT_LIEÄU">"nhandongia"</definedName>
    <definedName name="Valve" hidden="1">{"'Sheet1'!$L$16"}</definedName>
    <definedName name="VATM" hidden="1">{"'Sheet1'!$L$16"}</definedName>
    <definedName name="vcbo1" hidden="1">{"'Sheet1'!$L$16"}</definedName>
    <definedName name="vcoto" hidden="1">{"'Sheet1'!$L$16"}</definedName>
    <definedName name="vetbun" hidden="1">{"'Sheet1'!$L$16"}</definedName>
    <definedName name="vhgd" hidden="1">{"'Sheet1'!$L$16"}</definedName>
    <definedName name="Viet" hidden="1">{"'Sheet1'!$L$16"}</definedName>
    <definedName name="vlct" hidden="1">{"'Sheet1'!$L$16"}</definedName>
    <definedName name="VLP" hidden="1">{"'Sheet1'!$L$16"}</definedName>
    <definedName name="vn" hidden="1">{"'Sheet1'!$L$16"}</definedName>
    <definedName name="VTuphu" hidden="1">{"'Sheet1'!$L$16"}</definedName>
    <definedName name="walkway" hidden="1">{"'Sheet1'!$L$16"}</definedName>
    <definedName name="werew">{"LDTB-Qtri.XLS","Sheet1"}</definedName>
    <definedName name="werwrewer">BlankMacro1</definedName>
    <definedName name="WIRE1">5</definedName>
    <definedName name="wqqq" hidden="1">{"'Sheet1'!$L$16"}</definedName>
    <definedName name="wqqwqw" hidden="1">{"'Sheet1'!$L$16"}</definedName>
    <definedName name="WRS" hidden="1">{"'장비'!$A$3:$M$12"}</definedName>
    <definedName name="XBCNCKT">5600</definedName>
    <definedName name="xc" hidden="1">{"'Sheet1'!$L$16"}</definedName>
    <definedName name="XCCT">0.5</definedName>
    <definedName name="xls" hidden="1">{"'Sheet1'!$L$16"}</definedName>
    <definedName name="xlttbninh" hidden="1">{"'Sheet1'!$L$16"}</definedName>
    <definedName name="XN908nam2003" hidden="1">{"'Sheet1'!$L$16"}</definedName>
    <definedName name="xoa1" hidden="1">{"'Sheet1'!$L$16"}</definedName>
    <definedName name="XTKKTTC">7500</definedName>
    <definedName name="xvxcvxc" hidden="1">{"'Sheet1'!$L$16"}</definedName>
    <definedName name="XXXAAAA" hidden="1">{"'Sheet1'!$L$16"}</definedName>
    <definedName name="Y">BlankMacro1</definedName>
    <definedName name="yeu" hidden="1">{"'Sheet1'!$L$16"}</definedName>
    <definedName name="ỵiđúihuyhùhd" hidden="1">{"'Sheet1'!$L$16"}</definedName>
    <definedName name="yiuti" hidden="1">{"'Sheet1'!$L$16"}</definedName>
    <definedName name="ytẻyyỷ" hidden="1">{"'Sheet1'!$L$16"}</definedName>
    <definedName name="ytfrfrttfty" hidden="1">{"'Sheet1'!$L$16"}</definedName>
    <definedName name="ytri" hidden="1">{"'Sheet1'!$L$16"}</definedName>
    <definedName name="ytru" hidden="1">{"'Sheet1'!$L$16"}</definedName>
    <definedName name="YTYT" hidden="1">{"'Sheet1'!$L$16"}</definedName>
    <definedName name="yy" hidden="1">{"'장비'!$A$3:$M$12"}</definedName>
    <definedName name="yytrrygji" hidden="1">{"'Sheet1'!$L$16"}</definedName>
    <definedName name="zcg" hidden="1">{"'Sheet1'!$L$16"}</definedName>
    <definedName name="zcgxf" hidden="1">{"'Sheet1'!$L$16"}</definedName>
    <definedName name="ZXzX" hidden="1">{"'Sheet1'!$L$16"}</definedName>
    <definedName name="zzxxc" hidden="1">{"'Sheet1'!$L$16"}</definedName>
    <definedName name="zzzz" hidden="1">{"'Sheet1'!$L$16"}</definedName>
    <definedName name="ㄱㄷㄱㄷㄱㄱㅎㄺㄷ" hidden="1">{"'장비'!$A$3:$M$12"}</definedName>
    <definedName name="ㄳㄳㄳㄳ" hidden="1">{"'용역비'!$A$4:$C$8"}</definedName>
    <definedName name="ㄴ" hidden="1">{"'장비'!$A$3:$M$12"}</definedName>
    <definedName name="ㄴㄴ" hidden="1">{"'별표'!$N$220"}</definedName>
    <definedName name="ㄴㄴㄴㄴㄴ" hidden="1">{"'별표'!$N$220"}</definedName>
    <definedName name="ㄷㄳ" hidden="1">{"'장비'!$A$3:$M$12"}</definedName>
    <definedName name="ㄷㄷㄷㄷ" hidden="1">{"'장비'!$A$3:$M$12"}</definedName>
    <definedName name="ㄷㅈㅂㄷ" hidden="1">{"'장비'!$A$3:$M$12"}</definedName>
    <definedName name="대상" hidden="1">{"'용역비'!$A$4:$C$8"}</definedName>
    <definedName name="ㄹㄹ" hidden="1">{"'장비'!$A$3:$M$12"}</definedName>
    <definedName name="ㄹㄹㄹ" hidden="1">{"'장비'!$A$3:$M$12"}</definedName>
    <definedName name="ㅂㅈㄱㅂㅈㄷㄱ" hidden="1">{"'장비'!$A$3:$M$12"}</definedName>
    <definedName name="ㅂㅈㄷ" hidden="1">{"'장비'!$A$3:$M$12"}</definedName>
    <definedName name="ㅂㅈㄷㄷㅂㅈㅈㅂ" hidden="1">{"'장비'!$A$3:$M$12"}</definedName>
    <definedName name="ㅂㅈㄷㅂㅈ" hidden="1">{"'장비'!$A$3:$M$12"}</definedName>
    <definedName name="ㅂㅈㄷㅂㅈㅈㅂㄷ" hidden="1">{"'장비'!$A$3:$M$12"}</definedName>
    <definedName name="ㅂㅈㄷㅈㅂㄷ" hidden="1">{"'장비'!$A$3:$M$12"}</definedName>
    <definedName name="ㅅㄱㄱㄷ" hidden="1">{"'장비'!$A$3:$M$12"}</definedName>
    <definedName name="ㅅㅅㅅㅅㅅ" hidden="1">{"'장비'!$A$3:$M$12"}</definedName>
    <definedName name="설계내역서" hidden="1">{"'별표'!$N$220"}</definedName>
    <definedName name="쇼ㅗㅎ로" hidden="1">{"'장비'!$A$3:$M$12"}</definedName>
    <definedName name="ㅈㄷㄱㄷㄱㄷ" hidden="1">{"'용역비'!$A$4:$C$8"}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피팅">BlankMacro1</definedName>
    <definedName name="ㅎㅎㅎㅎ" hidden="1">{"'장비'!$A$3:$M$12"}</definedName>
    <definedName name="ㅗ홓ㅎ로" hidden="1">{"'장비'!$A$3:$M$12"}</definedName>
    <definedName name="ㅗㅗㅗㅗㅗ" hidden="1">{"'장비'!$A$3:$M$12"}</definedName>
    <definedName name="ㅛ" hidden="1">{"'장비'!$A$3:$M$12"}</definedName>
    <definedName name="ㅛㅛㅛ" hidden="1">{"'장비'!$A$3:$M$12"}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23" l="1"/>
  <c r="I69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G42" i="21"/>
  <c r="G43" i="21"/>
  <c r="G44" i="21"/>
  <c r="G45" i="21"/>
  <c r="G46" i="21"/>
  <c r="G47" i="21"/>
  <c r="G48" i="21"/>
  <c r="G49" i="21"/>
  <c r="G50" i="21"/>
  <c r="G51" i="21"/>
  <c r="G52" i="21"/>
  <c r="G53" i="21"/>
  <c r="G54" i="21"/>
  <c r="G55" i="21"/>
  <c r="G56" i="21"/>
  <c r="G57" i="21"/>
  <c r="G58" i="21"/>
  <c r="G59" i="21"/>
  <c r="G60" i="21"/>
  <c r="G61" i="21"/>
  <c r="G62" i="21"/>
  <c r="G63" i="21"/>
  <c r="G64" i="21"/>
  <c r="G65" i="21"/>
  <c r="G66" i="21"/>
  <c r="G67" i="21"/>
  <c r="G68" i="21"/>
  <c r="G17" i="21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35" i="22"/>
  <c r="H36" i="22"/>
  <c r="H37" i="22"/>
  <c r="H38" i="22"/>
  <c r="H39" i="22"/>
  <c r="H40" i="22"/>
  <c r="H41" i="22"/>
  <c r="H42" i="22"/>
  <c r="H43" i="22"/>
  <c r="H44" i="22"/>
  <c r="H45" i="22"/>
  <c r="H46" i="22"/>
  <c r="H47" i="22"/>
  <c r="H48" i="22"/>
  <c r="H49" i="22"/>
  <c r="H50" i="22"/>
  <c r="H51" i="22"/>
  <c r="H52" i="22"/>
  <c r="H53" i="22"/>
  <c r="H54" i="22"/>
  <c r="H55" i="22"/>
  <c r="H56" i="22"/>
  <c r="H57" i="22"/>
  <c r="H58" i="22"/>
  <c r="H59" i="22"/>
  <c r="H60" i="22"/>
  <c r="H61" i="22"/>
  <c r="H62" i="22"/>
  <c r="H63" i="22"/>
  <c r="H64" i="22"/>
  <c r="H65" i="22"/>
  <c r="H66" i="22"/>
  <c r="H67" i="22"/>
  <c r="H68" i="22"/>
  <c r="H16" i="22"/>
  <c r="L18" i="21" s="1"/>
  <c r="F57" i="24"/>
  <c r="I58" i="24"/>
  <c r="I19" i="21"/>
  <c r="I20" i="21"/>
  <c r="I21" i="21"/>
  <c r="I22" i="21"/>
  <c r="I23" i="21"/>
  <c r="I24" i="21"/>
  <c r="I25" i="21"/>
  <c r="I27" i="21"/>
  <c r="I28" i="21"/>
  <c r="I29" i="21"/>
  <c r="I30" i="21"/>
  <c r="I31" i="21"/>
  <c r="I32" i="21"/>
  <c r="I33" i="21"/>
  <c r="I35" i="21"/>
  <c r="I36" i="21"/>
  <c r="I37" i="21"/>
  <c r="I38" i="21"/>
  <c r="I39" i="21"/>
  <c r="I40" i="21"/>
  <c r="I41" i="21"/>
  <c r="I42" i="21"/>
  <c r="I43" i="21"/>
  <c r="I44" i="21"/>
  <c r="I45" i="21"/>
  <c r="I46" i="21"/>
  <c r="I47" i="21"/>
  <c r="I48" i="21"/>
  <c r="I49" i="21"/>
  <c r="I50" i="21"/>
  <c r="I51" i="21"/>
  <c r="I52" i="21"/>
  <c r="I53" i="21"/>
  <c r="I54" i="21"/>
  <c r="I55" i="21"/>
  <c r="I56" i="21"/>
  <c r="I57" i="21"/>
  <c r="I58" i="21"/>
  <c r="I59" i="21"/>
  <c r="I60" i="21"/>
  <c r="I61" i="21"/>
  <c r="I62" i="21"/>
  <c r="I63" i="21"/>
  <c r="I64" i="21"/>
  <c r="I65" i="21"/>
  <c r="I67" i="21"/>
  <c r="I68" i="21"/>
  <c r="I18" i="21"/>
  <c r="L19" i="21"/>
  <c r="L20" i="21"/>
  <c r="L21" i="21"/>
  <c r="L22" i="21"/>
  <c r="L23" i="21"/>
  <c r="L24" i="21"/>
  <c r="L25" i="21"/>
  <c r="L26" i="21"/>
  <c r="L27" i="21"/>
  <c r="L28" i="21"/>
  <c r="L29" i="21"/>
  <c r="L30" i="21"/>
  <c r="L31" i="21"/>
  <c r="L32" i="21"/>
  <c r="L33" i="21"/>
  <c r="L34" i="21"/>
  <c r="L35" i="21"/>
  <c r="L36" i="21"/>
  <c r="L37" i="21"/>
  <c r="L38" i="21"/>
  <c r="L39" i="21"/>
  <c r="L40" i="21"/>
  <c r="L41" i="21"/>
  <c r="L42" i="21"/>
  <c r="L43" i="21"/>
  <c r="L44" i="21"/>
  <c r="L45" i="21"/>
  <c r="L46" i="21"/>
  <c r="L47" i="21"/>
  <c r="L48" i="21"/>
  <c r="L49" i="21"/>
  <c r="L50" i="21"/>
  <c r="L51" i="21"/>
  <c r="L52" i="21"/>
  <c r="L53" i="21"/>
  <c r="L54" i="21"/>
  <c r="L55" i="21"/>
  <c r="L56" i="21"/>
  <c r="L57" i="21"/>
  <c r="L58" i="21"/>
  <c r="L59" i="21"/>
  <c r="L60" i="21"/>
  <c r="L61" i="21"/>
  <c r="L62" i="21"/>
  <c r="L63" i="21"/>
  <c r="L64" i="21"/>
  <c r="L65" i="21"/>
  <c r="L66" i="21"/>
  <c r="L67" i="21"/>
  <c r="L68" i="21"/>
  <c r="L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H36" i="21"/>
  <c r="H37" i="21"/>
  <c r="H38" i="21"/>
  <c r="H39" i="21"/>
  <c r="H40" i="21"/>
  <c r="H41" i="21"/>
  <c r="H42" i="21"/>
  <c r="H43" i="21"/>
  <c r="H44" i="21"/>
  <c r="H45" i="21"/>
  <c r="H46" i="21"/>
  <c r="H47" i="21"/>
  <c r="H48" i="21"/>
  <c r="H49" i="21"/>
  <c r="H50" i="21"/>
  <c r="H51" i="21"/>
  <c r="H52" i="21"/>
  <c r="H53" i="21"/>
  <c r="H54" i="21"/>
  <c r="H55" i="21"/>
  <c r="H56" i="21"/>
  <c r="H57" i="21"/>
  <c r="H58" i="21"/>
  <c r="H59" i="21"/>
  <c r="H60" i="21"/>
  <c r="H61" i="21"/>
  <c r="H62" i="21"/>
  <c r="H63" i="21"/>
  <c r="H64" i="21"/>
  <c r="H65" i="21"/>
  <c r="H66" i="21"/>
  <c r="H67" i="21"/>
  <c r="H68" i="21"/>
  <c r="D28" i="21"/>
  <c r="D29" i="21"/>
  <c r="D30" i="21"/>
  <c r="D31" i="21"/>
  <c r="D32" i="21"/>
  <c r="D33" i="21"/>
  <c r="D35" i="21"/>
  <c r="D41" i="21"/>
  <c r="D47" i="21"/>
  <c r="D51" i="21"/>
  <c r="D59" i="21"/>
  <c r="D63" i="21"/>
  <c r="D64" i="21"/>
  <c r="D65" i="21"/>
  <c r="D67" i="21"/>
  <c r="D68" i="21"/>
  <c r="D18" i="21"/>
  <c r="D19" i="21"/>
  <c r="D20" i="21"/>
  <c r="D21" i="21"/>
  <c r="D22" i="21"/>
  <c r="D23" i="21"/>
  <c r="D24" i="21"/>
  <c r="D25" i="21"/>
  <c r="D27" i="21"/>
  <c r="D16" i="21"/>
  <c r="C18" i="21"/>
  <c r="C19" i="21"/>
  <c r="C20" i="21"/>
  <c r="C21" i="21"/>
  <c r="C22" i="21"/>
  <c r="C23" i="21"/>
  <c r="C24" i="21"/>
  <c r="C25" i="21"/>
  <c r="C27" i="21"/>
  <c r="C28" i="21"/>
  <c r="C29" i="21"/>
  <c r="C30" i="21"/>
  <c r="C31" i="21"/>
  <c r="C32" i="21"/>
  <c r="C33" i="21"/>
  <c r="C35" i="21"/>
  <c r="C41" i="21"/>
  <c r="C47" i="21"/>
  <c r="C51" i="21"/>
  <c r="C55" i="21"/>
  <c r="C59" i="21"/>
  <c r="C63" i="21"/>
  <c r="C64" i="21"/>
  <c r="C65" i="21"/>
  <c r="C67" i="21"/>
  <c r="C68" i="21"/>
  <c r="A16" i="21"/>
  <c r="B16" i="21"/>
  <c r="A17" i="21"/>
  <c r="B17" i="21"/>
  <c r="A18" i="21"/>
  <c r="B18" i="21"/>
  <c r="A19" i="21"/>
  <c r="B19" i="21"/>
  <c r="A20" i="21"/>
  <c r="B20" i="21"/>
  <c r="A21" i="21"/>
  <c r="B21" i="21"/>
  <c r="A22" i="21"/>
  <c r="B22" i="21"/>
  <c r="A23" i="21"/>
  <c r="B23" i="21"/>
  <c r="A24" i="21"/>
  <c r="B24" i="21"/>
  <c r="A25" i="21"/>
  <c r="B25" i="21"/>
  <c r="A26" i="21"/>
  <c r="B26" i="21"/>
  <c r="A27" i="21"/>
  <c r="B27" i="21"/>
  <c r="A28" i="21"/>
  <c r="B28" i="21"/>
  <c r="A29" i="21"/>
  <c r="B29" i="21"/>
  <c r="A30" i="21"/>
  <c r="B30" i="21"/>
  <c r="A31" i="21"/>
  <c r="B31" i="21"/>
  <c r="A32" i="21"/>
  <c r="B32" i="21"/>
  <c r="A33" i="21"/>
  <c r="B33" i="21"/>
  <c r="A34" i="21"/>
  <c r="B34" i="21"/>
  <c r="A35" i="21"/>
  <c r="B35" i="21"/>
  <c r="B36" i="21"/>
  <c r="B37" i="21"/>
  <c r="B38" i="21"/>
  <c r="B39" i="21"/>
  <c r="B40" i="21"/>
  <c r="A41" i="21"/>
  <c r="B41" i="21"/>
  <c r="B42" i="21"/>
  <c r="B43" i="21"/>
  <c r="B44" i="21"/>
  <c r="B45" i="21"/>
  <c r="B46" i="21"/>
  <c r="A47" i="21"/>
  <c r="B47" i="21"/>
  <c r="B48" i="21"/>
  <c r="B49" i="21"/>
  <c r="B50" i="21"/>
  <c r="A51" i="21"/>
  <c r="B51" i="21"/>
  <c r="B52" i="21"/>
  <c r="B53" i="21"/>
  <c r="B54" i="21"/>
  <c r="A55" i="21"/>
  <c r="B55" i="21"/>
  <c r="B56" i="21"/>
  <c r="B57" i="21"/>
  <c r="B58" i="21"/>
  <c r="A59" i="21"/>
  <c r="B59" i="21"/>
  <c r="B60" i="21"/>
  <c r="B61" i="21"/>
  <c r="B62" i="21"/>
  <c r="A63" i="21"/>
  <c r="B63" i="21"/>
  <c r="A64" i="21"/>
  <c r="B64" i="21"/>
  <c r="A65" i="21"/>
  <c r="B65" i="21"/>
  <c r="A66" i="21"/>
  <c r="B66" i="21"/>
  <c r="A67" i="21"/>
  <c r="B67" i="21"/>
  <c r="A68" i="21"/>
  <c r="B68" i="21"/>
  <c r="E16" i="22"/>
  <c r="E17" i="22"/>
  <c r="E18" i="22"/>
  <c r="E19" i="22"/>
  <c r="E20" i="22"/>
  <c r="E21" i="22"/>
  <c r="E22" i="22"/>
  <c r="E23" i="22"/>
  <c r="E25" i="22"/>
  <c r="E26" i="22"/>
  <c r="E27" i="22"/>
  <c r="E28" i="22"/>
  <c r="E29" i="22"/>
  <c r="E30" i="22"/>
  <c r="E31" i="22"/>
  <c r="E33" i="22"/>
  <c r="E45" i="22"/>
  <c r="E49" i="22"/>
  <c r="E53" i="22"/>
  <c r="E57" i="22"/>
  <c r="E61" i="22"/>
  <c r="E62" i="22"/>
  <c r="E63" i="22"/>
  <c r="E66" i="22"/>
  <c r="D16" i="22"/>
  <c r="D17" i="22"/>
  <c r="D18" i="22"/>
  <c r="D19" i="22"/>
  <c r="D20" i="22"/>
  <c r="D21" i="22"/>
  <c r="D22" i="22"/>
  <c r="D23" i="22"/>
  <c r="D25" i="22"/>
  <c r="D26" i="22"/>
  <c r="D27" i="22"/>
  <c r="D28" i="22"/>
  <c r="D29" i="22"/>
  <c r="D30" i="22"/>
  <c r="D31" i="22"/>
  <c r="D33" i="22"/>
  <c r="D39" i="22"/>
  <c r="D45" i="22"/>
  <c r="D49" i="22"/>
  <c r="D53" i="22"/>
  <c r="D57" i="22"/>
  <c r="D61" i="22"/>
  <c r="D62" i="22"/>
  <c r="D63" i="22"/>
  <c r="D65" i="22"/>
  <c r="D66" i="22"/>
  <c r="A15" i="22"/>
  <c r="A16" i="22"/>
  <c r="A17" i="22"/>
  <c r="A18" i="22"/>
  <c r="A19" i="22"/>
  <c r="A20" i="22"/>
  <c r="A21" i="22"/>
  <c r="A22" i="22"/>
  <c r="A23" i="22"/>
  <c r="A24" i="22"/>
  <c r="A25" i="22"/>
  <c r="A26" i="22"/>
  <c r="A27" i="22"/>
  <c r="A28" i="22"/>
  <c r="A29" i="22"/>
  <c r="A30" i="22"/>
  <c r="A31" i="22"/>
  <c r="A32" i="22"/>
  <c r="A33" i="22"/>
  <c r="A39" i="22"/>
  <c r="A45" i="22"/>
  <c r="A49" i="22"/>
  <c r="A53" i="22"/>
  <c r="A57" i="22"/>
  <c r="A64" i="22"/>
  <c r="A65" i="22"/>
  <c r="A66" i="22"/>
  <c r="A14" i="22"/>
  <c r="B35" i="22"/>
  <c r="B36" i="22"/>
  <c r="B37" i="22"/>
  <c r="B38" i="22"/>
  <c r="B39" i="22"/>
  <c r="B40" i="22"/>
  <c r="B41" i="22"/>
  <c r="B42" i="22"/>
  <c r="B43" i="22"/>
  <c r="B44" i="22"/>
  <c r="B45" i="22"/>
  <c r="B46" i="22"/>
  <c r="B47" i="22"/>
  <c r="B48" i="22"/>
  <c r="B49" i="22"/>
  <c r="B50" i="22"/>
  <c r="B51" i="22"/>
  <c r="B52" i="22"/>
  <c r="B53" i="22"/>
  <c r="B54" i="22"/>
  <c r="B55" i="22"/>
  <c r="B56" i="22"/>
  <c r="B57" i="22"/>
  <c r="B58" i="22"/>
  <c r="B59" i="22"/>
  <c r="B60" i="22"/>
  <c r="B61" i="22"/>
  <c r="B62" i="22"/>
  <c r="B63" i="22"/>
  <c r="B64" i="22"/>
  <c r="B65" i="22"/>
  <c r="B66" i="22"/>
  <c r="B26" i="22"/>
  <c r="B27" i="22"/>
  <c r="B28" i="22"/>
  <c r="B29" i="22"/>
  <c r="B30" i="22"/>
  <c r="B31" i="22"/>
  <c r="B32" i="22"/>
  <c r="B33" i="22"/>
  <c r="B34" i="22"/>
  <c r="B25" i="22"/>
  <c r="B17" i="22"/>
  <c r="B18" i="22"/>
  <c r="B19" i="22"/>
  <c r="B20" i="22"/>
  <c r="B21" i="22"/>
  <c r="B22" i="22"/>
  <c r="B23" i="22"/>
  <c r="B24" i="22"/>
  <c r="B16" i="22"/>
  <c r="B15" i="22"/>
  <c r="B14" i="22"/>
  <c r="D15" i="23" l="1"/>
  <c r="J24" i="21"/>
  <c r="K24" i="21" l="1"/>
  <c r="K21" i="21"/>
  <c r="J23" i="21"/>
  <c r="J18" i="21"/>
  <c r="J20" i="21"/>
  <c r="K23" i="21"/>
  <c r="K20" i="21"/>
  <c r="K18" i="21"/>
  <c r="K22" i="21"/>
  <c r="J21" i="21"/>
  <c r="J22" i="21"/>
  <c r="K17" i="21"/>
  <c r="B10" i="22"/>
  <c r="J25" i="21"/>
  <c r="K25" i="21"/>
  <c r="J26" i="21"/>
  <c r="K26" i="21"/>
  <c r="J27" i="21"/>
  <c r="K27" i="21"/>
  <c r="J28" i="21"/>
  <c r="K28" i="21"/>
  <c r="J29" i="21"/>
  <c r="K29" i="21"/>
  <c r="J31" i="21"/>
  <c r="K31" i="21"/>
  <c r="J32" i="21"/>
  <c r="K32" i="21"/>
  <c r="J33" i="21"/>
  <c r="K33" i="21"/>
  <c r="J34" i="21"/>
  <c r="K34" i="21"/>
  <c r="J35" i="21"/>
  <c r="K35" i="21"/>
  <c r="J36" i="21"/>
  <c r="K36" i="21"/>
  <c r="J37" i="21"/>
  <c r="K37" i="21"/>
  <c r="J38" i="21"/>
  <c r="K38" i="21"/>
  <c r="J40" i="21"/>
  <c r="K40" i="21"/>
  <c r="J41" i="21"/>
  <c r="K41" i="21"/>
  <c r="J42" i="21"/>
  <c r="K42" i="21"/>
  <c r="J44" i="21"/>
  <c r="K44" i="21"/>
  <c r="J45" i="21"/>
  <c r="K45" i="21"/>
  <c r="J46" i="21"/>
  <c r="K46" i="21"/>
  <c r="J47" i="21"/>
  <c r="K47" i="21"/>
  <c r="J48" i="21"/>
  <c r="K48" i="21"/>
  <c r="J49" i="21"/>
  <c r="K49" i="21"/>
  <c r="J51" i="21"/>
  <c r="K51" i="21"/>
  <c r="J54" i="21"/>
  <c r="K54" i="21"/>
  <c r="J55" i="21"/>
  <c r="K55" i="21"/>
  <c r="J66" i="21"/>
  <c r="K66" i="21"/>
  <c r="J68" i="21"/>
  <c r="K68" i="21"/>
  <c r="B11" i="21"/>
  <c r="J17" i="21" l="1"/>
  <c r="J69" i="21" s="1"/>
  <c r="D11" i="23" s="1"/>
  <c r="K69" i="21"/>
  <c r="D12" i="23" s="1"/>
</calcChain>
</file>

<file path=xl/sharedStrings.xml><?xml version="1.0" encoding="utf-8"?>
<sst xmlns="http://schemas.openxmlformats.org/spreadsheetml/2006/main" count="188" uniqueCount="116">
  <si>
    <t>CĂN CỨ TÀI LIỆU:</t>
  </si>
  <si>
    <t>Khối lượng</t>
  </si>
  <si>
    <t>Ghi chú</t>
  </si>
  <si>
    <t>BÊN NHẬN THẦU</t>
  </si>
  <si>
    <t>Thành tiền</t>
  </si>
  <si>
    <t>BÊN GIAO THẦU</t>
  </si>
  <si>
    <t>Đơn vị tính</t>
  </si>
  <si>
    <t>Giai đoạn thanh toán/lần thanh toán số: Quyết toán</t>
  </si>
  <si>
    <t>KHỐI LƯỢNG QUYẾT TOÁN:</t>
  </si>
  <si>
    <t>Biên bản nghiệm thu công trình đưa vào sử dụng.</t>
  </si>
  <si>
    <t>Cái</t>
  </si>
  <si>
    <t>mét</t>
  </si>
  <si>
    <t>Bên nhận thầu-Bên B: Công ty TNHH Xây lắp điện Thuận Thành (Thuận Thành)</t>
  </si>
  <si>
    <t>Stt</t>
  </si>
  <si>
    <t>Thành phần công việc</t>
  </si>
  <si>
    <t>Nhãn hiệu/XX</t>
  </si>
  <si>
    <t xml:space="preserve"> </t>
  </si>
  <si>
    <t>CÔNG TY TNHH XÂY LẮP ĐIỆN THUẬN THÀNH</t>
  </si>
  <si>
    <t>Quyết toán</t>
  </si>
  <si>
    <t>Đơn giá 
thanh toán</t>
  </si>
  <si>
    <t>Long An, Ngày …. Tháng ,…… năm 2024</t>
  </si>
  <si>
    <t>Phát sinh 
tăng</t>
  </si>
  <si>
    <t>Phát sinh 
giảm</t>
  </si>
  <si>
    <t>Theo 
hợp đồng</t>
  </si>
  <si>
    <t>Khối lượng 
Theo hợp đồng</t>
  </si>
  <si>
    <t>Khối lượng
Phát sinh tăng</t>
  </si>
  <si>
    <t>Khối lượng 
 Phát sinh giảm</t>
  </si>
  <si>
    <t>Khối lượng
Quyết toán</t>
  </si>
  <si>
    <t>Ghi chí</t>
  </si>
  <si>
    <t xml:space="preserve">BẢNG XÁC ĐỊNH KHỐI LƯỢNG QUYẾT TOÁN </t>
  </si>
  <si>
    <t xml:space="preserve">BẢNG XÁC ĐỊNH GIÁ TRỊ  QUYẾT TOÁN </t>
  </si>
  <si>
    <t>BẢNG TÍNH GIÁ TRỊ  ĐỀ NGHỊ QUYẾT TOÁN</t>
  </si>
  <si>
    <t>STT</t>
  </si>
  <si>
    <t>Các chỉ tiêu</t>
  </si>
  <si>
    <t>Giá trị</t>
  </si>
  <si>
    <t>đồng</t>
  </si>
  <si>
    <t xml:space="preserve">đã bao gồm thuế GTGT </t>
  </si>
  <si>
    <t>Giá trị khối lượng công việc phát sinh tăng</t>
  </si>
  <si>
    <t>Giá trị khối lượng công việc phát sinh giảm</t>
  </si>
  <si>
    <t>Giá trị khối lượng Quyết toán: (4)=(1+2-3)</t>
  </si>
  <si>
    <t>Giá trị đã tạm ứng và thanh toán</t>
  </si>
  <si>
    <t>Giá trị đề nghị thanh toán đợt này : (6)=(4-5)</t>
  </si>
  <si>
    <t>đơn vị tính: VND</t>
  </si>
  <si>
    <t>Số:              /2024/BB-LHC-…..........</t>
  </si>
  <si>
    <t>ĐVT</t>
  </si>
  <si>
    <t>A</t>
  </si>
  <si>
    <t>B</t>
  </si>
  <si>
    <t>GHI CHÚ</t>
  </si>
  <si>
    <t>Số:  /2024/BB-TT-….........</t>
  </si>
  <si>
    <t>TP HCM, Ngày …. Tháng ,…… năm 2024</t>
  </si>
  <si>
    <t>HẠNG MỤC</t>
  </si>
  <si>
    <t>S.L</t>
  </si>
  <si>
    <t>ĐƠN GIÁ</t>
  </si>
  <si>
    <t>THÀNH TIỀN</t>
  </si>
  <si>
    <t>(6)=(4)*(5)</t>
  </si>
  <si>
    <t>I</t>
  </si>
  <si>
    <t>PHẦN THÍ NGHIỆM</t>
  </si>
  <si>
    <t>Trạm biến áp 1000KVA</t>
  </si>
  <si>
    <t>Thử nghiệm điện áp đánh thủng dầu cách điện</t>
  </si>
  <si>
    <t>Mẫu</t>
  </si>
  <si>
    <t>Kiểm định máy biến áp 1000kVA</t>
  </si>
  <si>
    <t>Máy</t>
  </si>
  <si>
    <t>Kiểm định LBFCO - 24kV-200A</t>
  </si>
  <si>
    <t>Thí nghiệm LA-18kV-10kA</t>
  </si>
  <si>
    <t>Thí nghiệm cáp hạ thế</t>
  </si>
  <si>
    <t>trạm</t>
  </si>
  <si>
    <t>Thí nghiệm ACB 1600A</t>
  </si>
  <si>
    <t>Thí nghiệm tủ tụ bù hạ thế 500kVAR</t>
  </si>
  <si>
    <t>tủ</t>
  </si>
  <si>
    <t>Thí nghiệm đo tiếp địa trạm</t>
  </si>
  <si>
    <t>Vị trí</t>
  </si>
  <si>
    <t>Trạm biến áp 3x50KVA</t>
  </si>
  <si>
    <t>Kiểm định máy biến áp 50kVA</t>
  </si>
  <si>
    <t>Kiểm định FCO - 24kV-100A</t>
  </si>
  <si>
    <t>Thí nghiệm MCCB 200A</t>
  </si>
  <si>
    <t>Thí nghiệm tụ bù hạ thế 70kVAR</t>
  </si>
  <si>
    <t>Tủ</t>
  </si>
  <si>
    <t>II</t>
  </si>
  <si>
    <t>HẠNG MỤC VỆ SINH, BẢO TRÌ CUNG CẤP LẮP ĐẶT</t>
  </si>
  <si>
    <t>Vệ sinh công nghiệp Máy biến áp 1000kVA</t>
  </si>
  <si>
    <t>Trạm</t>
  </si>
  <si>
    <t>- Kiểm tra ngoại quan</t>
  </si>
  <si>
    <t>- Vệ sinh MBA: sứ cao, sứ hạ, thân máy</t>
  </si>
  <si>
    <t>- Kiểm tra và xiết lại các đầu cosse</t>
  </si>
  <si>
    <t>- Kiểm tra mức dầu</t>
  </si>
  <si>
    <t>- Kiểm tra hệ thống nối đất</t>
  </si>
  <si>
    <t>Vệ sinh công nghiệp Máy biến áp 50kVA</t>
  </si>
  <si>
    <t>Vệ sinh siết lại các vị trí đấu nối LBFCO - 24kV-200A</t>
  </si>
  <si>
    <t>- Vệ sinh công nghiệp:sứ, LBFCO</t>
  </si>
  <si>
    <t>Vệ sinh siết lại các vị trí đấu nối LBFCO - 24kV-100A</t>
  </si>
  <si>
    <t>Vệ sinh siết lại các vị trí đấu nối LA-18kV-10kA</t>
  </si>
  <si>
    <t>- Vệ sinh công nghiệp:sứ,LA</t>
  </si>
  <si>
    <t>Vệ sinh công nghiệp ngăn tủ tổng ACB 1600A</t>
  </si>
  <si>
    <t>- Vệ sinh hút bụi: Trong và ngoài vỏ tủ, Máy cắt, thanh cái</t>
  </si>
  <si>
    <t>Vệ sinh công nghiệp, xiết chặt vị trí đấu nối tủ tụ bù, sứ đứng, sứ treo các loại</t>
  </si>
  <si>
    <t>Cung cấp lắp đặt cáp ACXH 50mm2 24kV</t>
  </si>
  <si>
    <t>Cung cấp lắp đặt cáp CXH 25m2 24kV</t>
  </si>
  <si>
    <t>III</t>
  </si>
  <si>
    <t>CHI PHÍ KHÁC</t>
  </si>
  <si>
    <t>Chi phí vận chuyển thiết bị đi lại, huấn luyện….</t>
  </si>
  <si>
    <t>Lượt</t>
  </si>
  <si>
    <t>Thủ tục đóng cắt điện và đăng ký công tác với PC Bình Chánh</t>
  </si>
  <si>
    <t>lần</t>
  </si>
  <si>
    <t>TỔNG CỘNG CHƯA BAO GỒM THUẾ (VAT)</t>
  </si>
  <si>
    <t>THUẾ VAT 8%</t>
  </si>
  <si>
    <t>TỔNG CỘNG ĐÃ BAO GỒM THUẾ (VAT)</t>
  </si>
  <si>
    <t>VNĐ</t>
  </si>
  <si>
    <t>Cộng giá trị chưa  bao gồm thuế  VAT (8%;)</t>
  </si>
  <si>
    <t>CÔNG TY TNHH SX TM DV GLOBAL ENERGY</t>
  </si>
  <si>
    <t>Giá trị khối lượng công việc theo Hợp đồng số:17-2024/HĐKT  ký ngày 08/06/2024</t>
  </si>
  <si>
    <t>ngày 8/6/2024</t>
  </si>
  <si>
    <t>Số:              /2024/BB-TTT</t>
  </si>
  <si>
    <t>Công trình: Bảo trì định kỳ trạm biến thế Công ty Cổ phần Sản xuất Thương mại Liên Phát</t>
  </si>
  <si>
    <t>Địa điểm: 648 (Số cũ: 4A-168) Đường Thanh Niên, Ấp 4, Xã Phạm Văn Hai, H. Bình Chánh, TP.HCM</t>
  </si>
  <si>
    <t>Bên giao thầu-CÔNG TY TNHH SX TM DV GLOBAL ENERGY</t>
  </si>
  <si>
    <t>Hợp đồng số: Số: 17-2024/HĐKT ký ngày 08/06/2024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</si>
</sst>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_-* #,##0\ _₫_-;\-* #,##0\ _₫_-;_-* &quot;-&quot;\ _₫_-;_-@_-"/>
    <numFmt numFmtId="165" formatCode="_-* #,##0.00\ _₫_-;\-* #,##0.00\ _₫_-;_-* &quot;-&quot;??\ _₫_-;_-@_-"/>
    <numFmt numFmtId="166" formatCode="_-* #,##0.00_-;\-* #,##0.00_-;_-* &quot;-&quot;??_-;_-@_-"/>
    <numFmt numFmtId="167" formatCode="_(* #,##0_);_(* \(#,##0\);_(* &quot;-&quot;??_);_(@_)"/>
    <numFmt numFmtId="168" formatCode="#,##0.0000"/>
    <numFmt numFmtId="169" formatCode="&quot; (General) &quot;"/>
  </numFmts>
  <fonts count="28">
    <font>
      <sz val="12"/>
      <color theme="1"/>
      <name val="Times New Roman"/>
      <family val="2"/>
      <charset val="163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163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8"/>
      <name val="Times New Roman"/>
      <family val="1"/>
    </font>
    <font>
      <sz val="12"/>
      <color theme="1"/>
      <name val="Times New Roman"/>
      <family val="1"/>
    </font>
    <font>
      <sz val="10"/>
      <name val=".VnArial"/>
      <family val="2"/>
    </font>
    <font>
      <sz val="11"/>
      <name val="Times New Roman"/>
      <family val="1"/>
    </font>
    <font>
      <sz val="8.25"/>
      <name val="Microsoft Sans Serif"/>
      <family val="2"/>
    </font>
    <font>
      <sz val="10"/>
      <name val="Arial"/>
      <family val="2"/>
    </font>
    <font>
      <sz val="13"/>
      <name val="Times New Roman"/>
      <family val="1"/>
    </font>
    <font>
      <i/>
      <sz val="13"/>
      <name val="Times New Roman"/>
      <family val="1"/>
    </font>
    <font>
      <b/>
      <sz val="13"/>
      <name val="Times New Roman"/>
      <family val="1"/>
    </font>
    <font>
      <b/>
      <u/>
      <sz val="13"/>
      <name val="Times New Roman"/>
      <family val="1"/>
    </font>
    <font>
      <b/>
      <i/>
      <u/>
      <sz val="13"/>
      <name val="Times New Roman"/>
      <family val="1"/>
    </font>
    <font>
      <b/>
      <i/>
      <sz val="13"/>
      <name val="Times New Roman"/>
      <family val="1"/>
    </font>
    <font>
      <b/>
      <i/>
      <sz val="13"/>
      <color indexed="12"/>
      <name val="Times New Roman"/>
      <family val="1"/>
    </font>
    <font>
      <b/>
      <i/>
      <sz val="12"/>
      <color indexed="12"/>
      <name val="Times New Roman"/>
      <family val="1"/>
    </font>
    <font>
      <sz val="13"/>
      <color indexed="48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i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DEB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6" fontId="2" fillId="0" borderId="0" applyFont="0" applyFill="0" applyBorder="0" applyAlignment="0" applyProtection="0"/>
    <xf numFmtId="0" fontId="7" fillId="0" borderId="0"/>
    <xf numFmtId="0" fontId="8" fillId="0" borderId="0"/>
    <xf numFmtId="9" fontId="7" fillId="0" borderId="0" applyFont="0" applyFill="0" applyBorder="0" applyAlignment="0" applyProtection="0"/>
    <xf numFmtId="165" fontId="10" fillId="0" borderId="0" applyNumberFormat="0">
      <protection locked="0"/>
    </xf>
    <xf numFmtId="0" fontId="11" fillId="0" borderId="0"/>
    <xf numFmtId="0" fontId="1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0" fillId="0" borderId="0" applyNumberFormat="0">
      <protection locked="0"/>
    </xf>
    <xf numFmtId="165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1" fillId="0" borderId="0"/>
  </cellStyleXfs>
  <cellXfs count="170">
    <xf numFmtId="0" fontId="0" fillId="0" borderId="0" xfId="0"/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right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3" fontId="12" fillId="0" borderId="0" xfId="3" applyNumberFormat="1" applyFont="1" applyAlignment="1">
      <alignment vertical="top"/>
    </xf>
    <xf numFmtId="0" fontId="12" fillId="0" borderId="0" xfId="0" applyFont="1"/>
    <xf numFmtId="0" fontId="12" fillId="0" borderId="0" xfId="3" applyFont="1" applyAlignment="1">
      <alignment vertical="top" wrapText="1"/>
    </xf>
    <xf numFmtId="0" fontId="12" fillId="0" borderId="0" xfId="3" applyFont="1" applyAlignment="1">
      <alignment vertical="top"/>
    </xf>
    <xf numFmtId="168" fontId="12" fillId="0" borderId="0" xfId="3" applyNumberFormat="1" applyFont="1" applyAlignment="1">
      <alignment vertical="top"/>
    </xf>
    <xf numFmtId="0" fontId="5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left"/>
    </xf>
    <xf numFmtId="0" fontId="14" fillId="3" borderId="1" xfId="0" applyFont="1" applyFill="1" applyBorder="1" applyAlignment="1">
      <alignment horizontal="center"/>
    </xf>
    <xf numFmtId="167" fontId="14" fillId="3" borderId="1" xfId="1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/>
    </xf>
    <xf numFmtId="167" fontId="12" fillId="0" borderId="1" xfId="1" applyNumberFormat="1" applyFont="1" applyFill="1" applyBorder="1" applyAlignment="1">
      <alignment horizontal="center"/>
    </xf>
    <xf numFmtId="0" fontId="12" fillId="0" borderId="1" xfId="0" applyFont="1" applyBorder="1"/>
    <xf numFmtId="0" fontId="14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left"/>
    </xf>
    <xf numFmtId="0" fontId="17" fillId="0" borderId="1" xfId="0" applyFont="1" applyBorder="1" applyAlignment="1">
      <alignment horizontal="center"/>
    </xf>
    <xf numFmtId="0" fontId="17" fillId="0" borderId="0" xfId="0" applyFont="1"/>
    <xf numFmtId="0" fontId="13" fillId="0" borderId="1" xfId="0" applyFont="1" applyBorder="1" applyAlignment="1">
      <alignment horizontal="center" wrapText="1"/>
    </xf>
    <xf numFmtId="0" fontId="14" fillId="5" borderId="1" xfId="0" applyFont="1" applyFill="1" applyBorder="1"/>
    <xf numFmtId="0" fontId="12" fillId="5" borderId="1" xfId="0" applyFont="1" applyFill="1" applyBorder="1" applyAlignment="1">
      <alignment horizontal="center"/>
    </xf>
    <xf numFmtId="167" fontId="12" fillId="5" borderId="1" xfId="1" applyNumberFormat="1" applyFont="1" applyFill="1" applyBorder="1" applyAlignment="1">
      <alignment horizontal="center"/>
    </xf>
    <xf numFmtId="167" fontId="12" fillId="0" borderId="0" xfId="1" applyNumberFormat="1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167" fontId="12" fillId="0" borderId="1" xfId="0" applyNumberFormat="1" applyFont="1" applyBorder="1" applyAlignment="1">
      <alignment horizontal="center"/>
    </xf>
    <xf numFmtId="167" fontId="12" fillId="5" borderId="1" xfId="0" applyNumberFormat="1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/>
    </xf>
    <xf numFmtId="167" fontId="17" fillId="2" borderId="1" xfId="1" applyNumberFormat="1" applyFont="1" applyFill="1" applyBorder="1" applyAlignment="1">
      <alignment horizontal="center"/>
    </xf>
    <xf numFmtId="0" fontId="12" fillId="2" borderId="8" xfId="2" applyFont="1" applyFill="1" applyBorder="1" applyAlignment="1">
      <alignment horizontal="center" vertical="center"/>
    </xf>
    <xf numFmtId="0" fontId="12" fillId="2" borderId="7" xfId="2" applyFont="1" applyFill="1" applyBorder="1" applyAlignment="1">
      <alignment horizontal="center" vertical="center"/>
    </xf>
    <xf numFmtId="164" fontId="12" fillId="2" borderId="8" xfId="2" applyNumberFormat="1" applyFont="1" applyFill="1" applyBorder="1" applyAlignment="1">
      <alignment vertical="center"/>
    </xf>
    <xf numFmtId="0" fontId="12" fillId="2" borderId="9" xfId="2" applyFont="1" applyFill="1" applyBorder="1" applyAlignment="1">
      <alignment horizontal="center" vertical="center"/>
    </xf>
    <xf numFmtId="0" fontId="12" fillId="2" borderId="7" xfId="2" applyFont="1" applyFill="1" applyBorder="1" applyAlignment="1">
      <alignment vertical="center" wrapText="1"/>
    </xf>
    <xf numFmtId="0" fontId="12" fillId="2" borderId="9" xfId="2" applyFont="1" applyFill="1" applyBorder="1" applyAlignment="1">
      <alignment horizontal="center" vertical="center" wrapText="1"/>
    </xf>
    <xf numFmtId="0" fontId="12" fillId="2" borderId="8" xfId="2" applyFont="1" applyFill="1" applyBorder="1" applyAlignment="1">
      <alignment vertical="center" wrapText="1"/>
    </xf>
    <xf numFmtId="0" fontId="12" fillId="0" borderId="8" xfId="2" applyFont="1" applyBorder="1" applyAlignment="1">
      <alignment horizontal="center" vertical="center"/>
    </xf>
    <xf numFmtId="0" fontId="12" fillId="0" borderId="7" xfId="2" applyFont="1" applyBorder="1" applyAlignment="1">
      <alignment horizontal="center" vertical="center"/>
    </xf>
    <xf numFmtId="0" fontId="4" fillId="0" borderId="0" xfId="2" applyFont="1"/>
    <xf numFmtId="0" fontId="5" fillId="0" borderId="0" xfId="6" applyFont="1" applyAlignment="1">
      <alignment vertical="center"/>
    </xf>
    <xf numFmtId="4" fontId="4" fillId="0" borderId="0" xfId="2" applyNumberFormat="1" applyFont="1"/>
    <xf numFmtId="0" fontId="3" fillId="0" borderId="0" xfId="2" applyFont="1" applyAlignment="1">
      <alignment horizontal="center"/>
    </xf>
    <xf numFmtId="4" fontId="4" fillId="0" borderId="0" xfId="2" applyNumberFormat="1" applyFont="1" applyAlignment="1">
      <alignment horizontal="center"/>
    </xf>
    <xf numFmtId="4" fontId="3" fillId="0" borderId="0" xfId="2" applyNumberFormat="1" applyFont="1" applyAlignment="1">
      <alignment horizontal="center"/>
    </xf>
    <xf numFmtId="0" fontId="12" fillId="2" borderId="9" xfId="2" applyFont="1" applyFill="1" applyBorder="1" applyAlignment="1">
      <alignment vertical="center" wrapText="1"/>
    </xf>
    <xf numFmtId="0" fontId="12" fillId="0" borderId="10" xfId="2" applyFont="1" applyBorder="1" applyAlignment="1">
      <alignment horizontal="center" vertical="center"/>
    </xf>
    <xf numFmtId="0" fontId="12" fillId="2" borderId="10" xfId="2" applyFont="1" applyFill="1" applyBorder="1" applyAlignment="1">
      <alignment vertical="center" wrapText="1"/>
    </xf>
    <xf numFmtId="0" fontId="12" fillId="2" borderId="10" xfId="2" applyFont="1" applyFill="1" applyBorder="1" applyAlignment="1">
      <alignment horizontal="center" vertical="center"/>
    </xf>
    <xf numFmtId="169" fontId="13" fillId="0" borderId="11" xfId="2" applyNumberFormat="1" applyFont="1" applyBorder="1" applyAlignment="1">
      <alignment vertical="center"/>
    </xf>
    <xf numFmtId="0" fontId="14" fillId="0" borderId="1" xfId="2" applyFont="1" applyBorder="1" applyAlignment="1">
      <alignment horizontal="center" vertical="center"/>
    </xf>
    <xf numFmtId="0" fontId="14" fillId="2" borderId="1" xfId="2" applyFont="1" applyFill="1" applyBorder="1" applyAlignment="1">
      <alignment horizontal="center" vertical="center"/>
    </xf>
    <xf numFmtId="3" fontId="17" fillId="0" borderId="0" xfId="2" applyNumberFormat="1" applyFont="1"/>
    <xf numFmtId="0" fontId="4" fillId="4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8" fillId="0" borderId="0" xfId="15" applyFont="1" applyAlignment="1">
      <alignment vertical="center"/>
    </xf>
    <xf numFmtId="0" fontId="19" fillId="0" borderId="0" xfId="15" applyFont="1" applyAlignment="1">
      <alignment horizontal="left" vertical="center"/>
    </xf>
    <xf numFmtId="0" fontId="20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167" fontId="4" fillId="0" borderId="0" xfId="11" applyNumberFormat="1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167" fontId="4" fillId="2" borderId="0" xfId="11" applyNumberFormat="1" applyFont="1" applyFill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4" borderId="5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4" fillId="4" borderId="1" xfId="0" applyFont="1" applyFill="1" applyBorder="1" applyAlignment="1">
      <alignment horizontal="center" vertical="center"/>
    </xf>
    <xf numFmtId="167" fontId="12" fillId="4" borderId="5" xfId="1" applyNumberFormat="1" applyFont="1" applyFill="1" applyBorder="1" applyAlignment="1">
      <alignment horizontal="center" vertical="center" wrapText="1"/>
    </xf>
    <xf numFmtId="167" fontId="12" fillId="4" borderId="6" xfId="1" applyNumberFormat="1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24" fillId="7" borderId="13" xfId="0" applyFont="1" applyFill="1" applyBorder="1" applyAlignment="1">
      <alignment horizontal="center" vertical="center"/>
    </xf>
    <xf numFmtId="0" fontId="24" fillId="7" borderId="15" xfId="0" applyFont="1" applyFill="1" applyBorder="1" applyAlignment="1">
      <alignment horizontal="center" vertical="center"/>
    </xf>
    <xf numFmtId="0" fontId="21" fillId="8" borderId="13" xfId="0" applyFont="1" applyFill="1" applyBorder="1" applyAlignment="1">
      <alignment horizontal="center" vertical="center" wrapText="1"/>
    </xf>
    <xf numFmtId="0" fontId="21" fillId="8" borderId="15" xfId="0" applyFont="1" applyFill="1" applyBorder="1" applyAlignment="1">
      <alignment horizontal="left" vertical="center"/>
    </xf>
    <xf numFmtId="0" fontId="21" fillId="8" borderId="15" xfId="0" applyFont="1" applyFill="1" applyBorder="1" applyAlignment="1">
      <alignment horizontal="center" vertical="center" wrapText="1"/>
    </xf>
    <xf numFmtId="0" fontId="21" fillId="8" borderId="15" xfId="0" applyFont="1" applyFill="1" applyBorder="1" applyAlignment="1">
      <alignment horizontal="right" vertical="center" wrapText="1"/>
    </xf>
    <xf numFmtId="0" fontId="22" fillId="8" borderId="15" xfId="0" applyFont="1" applyFill="1" applyBorder="1" applyAlignment="1">
      <alignment horizontal="center" vertical="center" wrapText="1"/>
    </xf>
    <xf numFmtId="3" fontId="21" fillId="8" borderId="15" xfId="0" applyNumberFormat="1" applyFont="1" applyFill="1" applyBorder="1" applyAlignment="1">
      <alignment horizontal="right" vertical="center" wrapText="1"/>
    </xf>
    <xf numFmtId="0" fontId="7" fillId="7" borderId="13" xfId="0" applyFont="1" applyFill="1" applyBorder="1" applyAlignment="1">
      <alignment horizontal="center" vertical="center" wrapText="1"/>
    </xf>
    <xf numFmtId="0" fontId="7" fillId="7" borderId="15" xfId="0" applyFont="1" applyFill="1" applyBorder="1" applyAlignment="1">
      <alignment horizontal="left" vertical="center" wrapText="1"/>
    </xf>
    <xf numFmtId="0" fontId="7" fillId="7" borderId="15" xfId="0" applyFont="1" applyFill="1" applyBorder="1" applyAlignment="1">
      <alignment horizontal="center" vertical="center"/>
    </xf>
    <xf numFmtId="3" fontId="7" fillId="7" borderId="15" xfId="0" applyNumberFormat="1" applyFont="1" applyFill="1" applyBorder="1" applyAlignment="1">
      <alignment horizontal="right" vertical="center" wrapText="1"/>
    </xf>
    <xf numFmtId="3" fontId="7" fillId="7" borderId="15" xfId="0" applyNumberFormat="1" applyFont="1" applyFill="1" applyBorder="1" applyAlignment="1">
      <alignment horizontal="right" vertical="center"/>
    </xf>
    <xf numFmtId="0" fontId="7" fillId="7" borderId="15" xfId="0" applyFont="1" applyFill="1" applyBorder="1" applyAlignment="1">
      <alignment horizontal="center" vertical="center" wrapText="1"/>
    </xf>
    <xf numFmtId="0" fontId="24" fillId="7" borderId="15" xfId="0" applyFont="1" applyFill="1" applyBorder="1" applyAlignment="1">
      <alignment horizontal="center" vertical="center" wrapText="1"/>
    </xf>
    <xf numFmtId="3" fontId="7" fillId="7" borderId="16" xfId="0" applyNumberFormat="1" applyFont="1" applyFill="1" applyBorder="1" applyAlignment="1">
      <alignment horizontal="right" vertical="center"/>
    </xf>
    <xf numFmtId="0" fontId="24" fillId="7" borderId="16" xfId="0" applyFont="1" applyFill="1" applyBorder="1" applyAlignment="1">
      <alignment horizontal="center" vertical="center" wrapText="1"/>
    </xf>
    <xf numFmtId="0" fontId="7" fillId="7" borderId="15" xfId="0" applyFont="1" applyFill="1" applyBorder="1" applyAlignment="1">
      <alignment horizontal="left" vertical="center"/>
    </xf>
    <xf numFmtId="0" fontId="21" fillId="8" borderId="15" xfId="0" applyFont="1" applyFill="1" applyBorder="1" applyAlignment="1">
      <alignment horizontal="left" vertical="center" wrapText="1"/>
    </xf>
    <xf numFmtId="3" fontId="7" fillId="8" borderId="15" xfId="0" applyNumberFormat="1" applyFont="1" applyFill="1" applyBorder="1" applyAlignment="1">
      <alignment horizontal="right" vertical="center" wrapText="1"/>
    </xf>
    <xf numFmtId="0" fontId="22" fillId="8" borderId="14" xfId="0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left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right" vertical="center" wrapText="1"/>
    </xf>
    <xf numFmtId="0" fontId="24" fillId="0" borderId="15" xfId="0" applyFont="1" applyBorder="1" applyAlignment="1">
      <alignment horizontal="right" vertical="center"/>
    </xf>
    <xf numFmtId="0" fontId="22" fillId="0" borderId="15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1" fillId="8" borderId="15" xfId="0" applyFont="1" applyFill="1" applyBorder="1" applyAlignment="1">
      <alignment horizontal="center" vertical="center"/>
    </xf>
    <xf numFmtId="0" fontId="21" fillId="8" borderId="15" xfId="0" applyFont="1" applyFill="1" applyBorder="1" applyAlignment="1">
      <alignment horizontal="right" vertical="center"/>
    </xf>
    <xf numFmtId="3" fontId="21" fillId="6" borderId="15" xfId="0" applyNumberFormat="1" applyFont="1" applyFill="1" applyBorder="1" applyAlignment="1">
      <alignment horizontal="right" vertical="center"/>
    </xf>
    <xf numFmtId="0" fontId="21" fillId="6" borderId="15" xfId="0" applyFont="1" applyFill="1" applyBorder="1" applyAlignment="1">
      <alignment horizontal="center" vertical="center"/>
    </xf>
    <xf numFmtId="0" fontId="21" fillId="6" borderId="12" xfId="0" applyFont="1" applyFill="1" applyBorder="1" applyAlignment="1">
      <alignment horizontal="center" vertical="center"/>
    </xf>
    <xf numFmtId="0" fontId="21" fillId="6" borderId="13" xfId="0" applyFont="1" applyFill="1" applyBorder="1" applyAlignment="1">
      <alignment horizontal="center" vertical="center"/>
    </xf>
    <xf numFmtId="0" fontId="21" fillId="6" borderId="12" xfId="0" applyFont="1" applyFill="1" applyBorder="1" applyAlignment="1">
      <alignment horizontal="center" vertical="center" wrapText="1"/>
    </xf>
    <xf numFmtId="0" fontId="21" fillId="6" borderId="13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vertical="center"/>
    </xf>
    <xf numFmtId="3" fontId="7" fillId="7" borderId="12" xfId="0" applyNumberFormat="1" applyFont="1" applyFill="1" applyBorder="1" applyAlignment="1">
      <alignment vertical="center"/>
    </xf>
    <xf numFmtId="0" fontId="24" fillId="7" borderId="12" xfId="0" applyFont="1" applyFill="1" applyBorder="1" applyAlignment="1">
      <alignment vertical="center"/>
    </xf>
    <xf numFmtId="0" fontId="27" fillId="0" borderId="19" xfId="0" applyFont="1" applyBorder="1" applyAlignment="1">
      <alignment vertical="center" wrapText="1"/>
    </xf>
    <xf numFmtId="0" fontId="7" fillId="7" borderId="12" xfId="0" applyFont="1" applyFill="1" applyBorder="1" applyAlignment="1">
      <alignment horizontal="center" vertical="center"/>
    </xf>
    <xf numFmtId="0" fontId="14" fillId="0" borderId="1" xfId="0" applyFont="1" applyBorder="1" applyAlignment="1">
      <alignment wrapText="1"/>
    </xf>
    <xf numFmtId="3" fontId="12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167" fontId="14" fillId="0" borderId="1" xfId="0" applyNumberFormat="1" applyFont="1" applyBorder="1" applyAlignment="1">
      <alignment horizontal="center"/>
    </xf>
    <xf numFmtId="0" fontId="14" fillId="0" borderId="0" xfId="0" applyFont="1"/>
    <xf numFmtId="0" fontId="12" fillId="3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3" fontId="7" fillId="0" borderId="0" xfId="0" applyNumberFormat="1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wrapText="1"/>
    </xf>
    <xf numFmtId="0" fontId="12" fillId="3" borderId="5" xfId="0" applyFont="1" applyFill="1" applyBorder="1" applyAlignment="1">
      <alignment horizontal="center"/>
    </xf>
    <xf numFmtId="0" fontId="12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/>
    </xf>
    <xf numFmtId="167" fontId="12" fillId="0" borderId="5" xfId="1" applyNumberFormat="1" applyFont="1" applyFill="1" applyBorder="1" applyAlignment="1">
      <alignment horizontal="center"/>
    </xf>
    <xf numFmtId="167" fontId="14" fillId="0" borderId="5" xfId="0" applyNumberFormat="1" applyFont="1" applyBorder="1" applyAlignment="1">
      <alignment horizontal="center"/>
    </xf>
    <xf numFmtId="167" fontId="12" fillId="0" borderId="5" xfId="0" applyNumberFormat="1" applyFont="1" applyBorder="1" applyAlignment="1">
      <alignment horizontal="center"/>
    </xf>
    <xf numFmtId="167" fontId="14" fillId="5" borderId="1" xfId="0" applyNumberFormat="1" applyFont="1" applyFill="1" applyBorder="1" applyAlignment="1">
      <alignment horizontal="center"/>
    </xf>
    <xf numFmtId="0" fontId="12" fillId="0" borderId="1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/>
    </xf>
    <xf numFmtId="3" fontId="21" fillId="0" borderId="0" xfId="0" applyNumberFormat="1" applyFont="1"/>
    <xf numFmtId="0" fontId="21" fillId="0" borderId="0" xfId="0" applyFont="1" applyAlignment="1">
      <alignment horizontal="justify" vertical="center"/>
    </xf>
    <xf numFmtId="164" fontId="14" fillId="2" borderId="10" xfId="2" applyNumberFormat="1" applyFont="1" applyFill="1" applyBorder="1" applyAlignment="1">
      <alignment vertical="center"/>
    </xf>
  </cellXfs>
  <cellStyles count="16">
    <cellStyle name="Comma" xfId="1" builtinId="3"/>
    <cellStyle name="Comma 2" xfId="5"/>
    <cellStyle name="Comma 2 2" xfId="12"/>
    <cellStyle name="Comma 2 2 2 2" xfId="11"/>
    <cellStyle name="Comma 2 2 2 2 2" xfId="14"/>
    <cellStyle name="Comma 3" xfId="9"/>
    <cellStyle name="Comma 3 2" xfId="13"/>
    <cellStyle name="Normal" xfId="0" builtinId="0"/>
    <cellStyle name="Normal 11" xfId="6"/>
    <cellStyle name="Normal 2" xfId="8"/>
    <cellStyle name="Normal 3" xfId="3"/>
    <cellStyle name="Normal 3 2" xfId="7"/>
    <cellStyle name="Normal 4" xfId="2"/>
    <cellStyle name="Normal_DU_TOAN_KHACH_SAN_GOLF_PHU_MY_7_10_09" xfId="15"/>
    <cellStyle name="Percent 2" xfId="4"/>
    <cellStyle name="Percent 3" xfId="10"/>
  </cellStyles>
  <dxfs count="0"/>
  <tableStyles count="1" defaultTableStyle="TableStyleMedium2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N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onghau-my.sharepoint.com/TIEN%20-%20PXD/KCN%20LONG%20HAU/HS%20CUNG%20CAP/HSTT/KIM%20LONG/HSTT-KL-PHYTO-&#272;&#7907;t%201%2010.8.22%20-%20kiem%20to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DutoanGXD111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.QuangDuocx1\9.NHAXE\BoQ_XD_NHAXE_&#272;&#432;&#7907;c.Re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H"/>
      <sheetName val="SL"/>
      <sheetName val="NL"/>
      <sheetName val="US"/>
      <sheetName val="US2"/>
      <sheetName val="THP"/>
      <sheetName val="USPHU"/>
      <sheetName val="THP2"/>
      <sheetName val="USPHU2"/>
      <sheetName val="LKd"/>
      <sheetName val="LKT"/>
      <sheetName val="KCC"/>
      <sheetName val="Dv"/>
      <sheetName val="TONG HOP VL-NC"/>
      <sheetName val="chitiet"/>
      <sheetName val="TONGKE3p "/>
      <sheetName val="TH VL, NC, DDHT Thanhphuoc"/>
      <sheetName val="DONGIA"/>
      <sheetName val="DON GIA"/>
      <sheetName val="DG"/>
      <sheetName val="LKVL-CK-HT-GD1"/>
      <sheetName val="TNHCHINH"/>
      <sheetName val="CHITIET VL-NC"/>
      <sheetName val="Tiepdia"/>
      <sheetName val="TDTKP"/>
      <sheetName val="VCV-BE-TONG"/>
      <sheetName val="Cước CG"/>
      <sheetName val="gia tri theo phong"/>
      <sheetName val="XL4Poppy"/>
      <sheetName val="dongia (2)"/>
      <sheetName val="dongia_(2)"/>
      <sheetName val="dongia_(2)1"/>
      <sheetName val="402"/>
    </sheetNames>
    <sheetDataSet>
      <sheetData sheetId="0"/>
      <sheetData sheetId="1" refreshError="1">
        <row r="2">
          <cell r="E2">
            <v>61.2</v>
          </cell>
        </row>
        <row r="5">
          <cell r="E5">
            <v>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xz"/>
      <sheetName val="Bìa"/>
      <sheetName val="B.BXĐGTKLHTNVP"/>
      <sheetName val="B.BXĐGTKLHTNPT"/>
      <sheetName val="B.BBXNKLTH"/>
      <sheetName val="B.I.KLCT_Văn phòng"/>
      <sheetName val="Nhà văn phòng"/>
      <sheetName val="Thép dầm NVP"/>
      <sheetName val="Thép nền, cột, sàn NVP"/>
      <sheetName val="B.II. KLCT_Nhà phụ trợ "/>
      <sheetName val="Nhà phụ trợ"/>
      <sheetName val="Thép nhà phụ trợ"/>
      <sheetName val="TL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E3">
            <v>6</v>
          </cell>
          <cell r="F3" t="str">
            <v>kg/m</v>
          </cell>
          <cell r="G3">
            <v>0.222</v>
          </cell>
        </row>
        <row r="4">
          <cell r="E4">
            <v>8</v>
          </cell>
          <cell r="F4" t="str">
            <v>kg/m</v>
          </cell>
          <cell r="G4">
            <v>0.39500000000000002</v>
          </cell>
        </row>
        <row r="5">
          <cell r="E5">
            <v>10</v>
          </cell>
          <cell r="F5" t="str">
            <v>kg/m</v>
          </cell>
          <cell r="G5">
            <v>0.61699999999999999</v>
          </cell>
        </row>
        <row r="6">
          <cell r="E6">
            <v>12</v>
          </cell>
          <cell r="F6" t="str">
            <v>kg/m</v>
          </cell>
          <cell r="G6">
            <v>0.88800000000000001</v>
          </cell>
        </row>
        <row r="7">
          <cell r="E7">
            <v>14</v>
          </cell>
          <cell r="F7" t="str">
            <v>kg/m</v>
          </cell>
          <cell r="G7">
            <v>1.21</v>
          </cell>
        </row>
        <row r="8">
          <cell r="E8">
            <v>16</v>
          </cell>
          <cell r="F8" t="str">
            <v>kg/m</v>
          </cell>
          <cell r="G8">
            <v>1.58</v>
          </cell>
        </row>
        <row r="9">
          <cell r="E9">
            <v>18</v>
          </cell>
          <cell r="F9" t="str">
            <v>kg/m</v>
          </cell>
          <cell r="G9">
            <v>2</v>
          </cell>
        </row>
        <row r="10">
          <cell r="E10">
            <v>20</v>
          </cell>
          <cell r="F10" t="str">
            <v>kg/m</v>
          </cell>
          <cell r="G10">
            <v>2.4700000000000002</v>
          </cell>
        </row>
        <row r="11">
          <cell r="E11">
            <v>22</v>
          </cell>
          <cell r="F11" t="str">
            <v>kg/m</v>
          </cell>
          <cell r="G11">
            <v>2.984</v>
          </cell>
        </row>
        <row r="12">
          <cell r="E12">
            <v>25</v>
          </cell>
          <cell r="F12" t="str">
            <v>kg/m</v>
          </cell>
          <cell r="G12">
            <v>3.8530000000000002</v>
          </cell>
        </row>
        <row r="13">
          <cell r="E13">
            <v>28</v>
          </cell>
          <cell r="F13" t="str">
            <v>kg/m</v>
          </cell>
          <cell r="G13">
            <v>4.83</v>
          </cell>
        </row>
        <row r="14">
          <cell r="E14">
            <v>32</v>
          </cell>
          <cell r="F14" t="str">
            <v>kg/m</v>
          </cell>
          <cell r="G14">
            <v>6.31</v>
          </cell>
        </row>
        <row r="15">
          <cell r="E15">
            <v>36</v>
          </cell>
          <cell r="F15" t="str">
            <v>kg/m</v>
          </cell>
          <cell r="G15">
            <v>7.99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Ts"/>
      <sheetName val="Bia1"/>
      <sheetName val="Bia"/>
      <sheetName val="TM"/>
      <sheetName val="PLthamtra"/>
      <sheetName val="Bao cao chung"/>
      <sheetName val="Tong hop kinh phi"/>
      <sheetName val="THCP tu van"/>
      <sheetName val="CPTV"/>
      <sheetName val="CP CG"/>
      <sheetName val="Tienluong"/>
      <sheetName val="CPK"/>
      <sheetName val="Tien do tu van"/>
      <sheetName val="THCP khac"/>
      <sheetName val="CP HMC"/>
      <sheetName val="CP Du phong"/>
      <sheetName val="QD957"/>
      <sheetName val="TH Hang muc"/>
      <sheetName val="THCP xay dung"/>
      <sheetName val="Don gia tong hop"/>
      <sheetName val="Du toan XD"/>
      <sheetName val="Don gia XD"/>
      <sheetName val="VLSG XD"/>
      <sheetName val="TH vat tu XD"/>
      <sheetName val="Thong ke thep"/>
      <sheetName val="Gia vat lieu HTXD"/>
      <sheetName val="Gia vua XD"/>
      <sheetName val="Nhan cong XD"/>
      <sheetName val="Gia ca may XD"/>
      <sheetName val="Du thau XD"/>
      <sheetName val="Ty trong vat tu XD"/>
      <sheetName val="So lieu dieu chinh HDXD"/>
      <sheetName val="VCLC XD"/>
      <sheetName val="Bia2"/>
      <sheetName val="TH CP thiet bi"/>
      <sheetName val="CP mua sam TB"/>
      <sheetName val="CP dao tao"/>
      <sheetName val="Hang muc TB"/>
      <sheetName val="THCP Lap dat"/>
      <sheetName val="Du toan LD"/>
      <sheetName val="Don gia LD"/>
      <sheetName val="TH vat tu LD"/>
      <sheetName val="VLSG TB"/>
      <sheetName val="Du thau LD"/>
      <sheetName val="Gia vat lieu HTLD"/>
      <sheetName val="Gia vua LD"/>
      <sheetName val="Gia ca may LD"/>
      <sheetName val="Ty trong vat tu LD"/>
      <sheetName val="So lieu dieu chinh HDLD"/>
      <sheetName val="VCLC TB"/>
      <sheetName val="Nhan cong LD"/>
      <sheetName val="NhanCong"/>
      <sheetName val="Morong"/>
      <sheetName val="ML"/>
      <sheetName val="CP tu van"/>
      <sheetName val="Cp khac"/>
      <sheetName val="TH Chenh lech XD"/>
      <sheetName val="Gia tri vat tu XD"/>
      <sheetName val="NhienlieuXD"/>
      <sheetName val="TDTC XD"/>
      <sheetName val="TH Chenh lech LD"/>
      <sheetName val="Gia tri vat tu LD"/>
      <sheetName val="NhienlieuTB"/>
      <sheetName val="TDLD TB"/>
      <sheetName val="2.1 受電設備棟"/>
      <sheetName val="2.2 受・防火水槽"/>
      <sheetName val="2.3 排水処理設備棟"/>
      <sheetName val="2.4 倉庫棟"/>
      <sheetName val="2.5 守衛棟"/>
    </sheetNames>
    <sheetDataSet>
      <sheetData sheetId="0" refreshError="1"/>
      <sheetData sheetId="1">
        <row r="3">
          <cell r="BD3" t="str">
            <v>$BB$5:$BB$6</v>
          </cell>
        </row>
        <row r="21">
          <cell r="BF21" t="str">
            <v>$BB$24:$BB$25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SB"/>
      <sheetName val="1. THTT"/>
      <sheetName val="2. GTHT"/>
      <sheetName val="3. THKL"/>
      <sheetName val="4. TTKL"/>
      <sheetName val="CN-08"/>
      <sheetName val="GMong LK4,LK8"/>
      <sheetName val="Cột,sàn T2 LK5.1"/>
      <sheetName val="Côt, Sàn T2 LK5.2-5.5"/>
      <sheetName val="Côt, Sàn T2 LK5.3"/>
      <sheetName val="Côt, Sàn T2 LK5.10"/>
      <sheetName val="GMong LK4,LK8 (2)"/>
      <sheetName val="Côt, Sàn T2 LK5.4-5.5"/>
      <sheetName val="LK8.6"/>
      <sheetName val="LK8.7-8.8"/>
      <sheetName val="LK8.9"/>
      <sheetName val="Cột,sàn T2 LK5.1 (2)"/>
      <sheetName val="Côt, Sàn T2 LK5.2-5.9 (2)"/>
      <sheetName val="Côt, Sàn T2 LK5.3 (2)"/>
      <sheetName val="Côt, Sàn T2 LK5.4-5.5 (2)"/>
      <sheetName val="Côt, Sàn T2 LK5.10 (2)"/>
      <sheetName val="LK8.6 (2)"/>
      <sheetName val="LK8.7-8.8 (2)"/>
      <sheetName val="LK8.9 (2)"/>
      <sheetName val="LK4.1(2)"/>
      <sheetName val="LK4.2(2)"/>
      <sheetName val="TLR"/>
      <sheetName val="1. Nhà xe"/>
      <sheetName val="2.PC"/>
      <sheetName val="3.KC+KT Nhà xe"/>
      <sheetName val="4.Nhà bảo vệ 1+2"/>
      <sheetName val="5.Bể nước+P. bơm"/>
      <sheetName val="6.Trạm điện"/>
      <sheetName val="7.Road+land scape"/>
      <sheetName val="8.TN mưa"/>
      <sheetName val="9.Điện ngoài nhà"/>
      <sheetName val="10.Điện trong nhà"/>
      <sheetName val="11.Fence"/>
      <sheetName val="12.Main gate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>
        <row r="3">
          <cell r="E3">
            <v>6</v>
          </cell>
          <cell r="F3" t="str">
            <v>kg/m</v>
          </cell>
          <cell r="G3">
            <v>0.222</v>
          </cell>
        </row>
        <row r="4">
          <cell r="E4">
            <v>8</v>
          </cell>
          <cell r="F4" t="str">
            <v>kg/m</v>
          </cell>
          <cell r="G4">
            <v>0.39500000000000002</v>
          </cell>
        </row>
        <row r="5">
          <cell r="E5">
            <v>10</v>
          </cell>
          <cell r="F5" t="str">
            <v>kg/m</v>
          </cell>
          <cell r="G5">
            <v>0.61599999999999999</v>
          </cell>
        </row>
        <row r="6">
          <cell r="E6">
            <v>12</v>
          </cell>
          <cell r="F6" t="str">
            <v>kg/m</v>
          </cell>
          <cell r="G6">
            <v>0.88800000000000001</v>
          </cell>
        </row>
        <row r="7">
          <cell r="E7">
            <v>14</v>
          </cell>
          <cell r="F7" t="str">
            <v>kg/m</v>
          </cell>
          <cell r="G7">
            <v>1.21</v>
          </cell>
        </row>
        <row r="8">
          <cell r="E8">
            <v>16</v>
          </cell>
          <cell r="F8" t="str">
            <v>kg/m</v>
          </cell>
          <cell r="G8">
            <v>1.58</v>
          </cell>
        </row>
        <row r="9">
          <cell r="E9">
            <v>18</v>
          </cell>
          <cell r="F9" t="str">
            <v>kg/m</v>
          </cell>
          <cell r="G9">
            <v>2</v>
          </cell>
        </row>
        <row r="10">
          <cell r="E10">
            <v>20</v>
          </cell>
          <cell r="F10" t="str">
            <v>kg/m</v>
          </cell>
          <cell r="G10">
            <v>2.4700000000000002</v>
          </cell>
        </row>
        <row r="11">
          <cell r="E11">
            <v>22</v>
          </cell>
          <cell r="F11" t="str">
            <v>kg/m</v>
          </cell>
          <cell r="G11">
            <v>2.98</v>
          </cell>
        </row>
        <row r="12">
          <cell r="E12">
            <v>25</v>
          </cell>
          <cell r="F12" t="str">
            <v>kg/m</v>
          </cell>
          <cell r="G12">
            <v>3.85</v>
          </cell>
        </row>
        <row r="13">
          <cell r="E13">
            <v>28</v>
          </cell>
          <cell r="F13" t="str">
            <v>kg/m</v>
          </cell>
          <cell r="G13">
            <v>4.83</v>
          </cell>
        </row>
        <row r="14">
          <cell r="E14">
            <v>32</v>
          </cell>
          <cell r="F14" t="str">
            <v>kg/m</v>
          </cell>
          <cell r="G14">
            <v>6.31</v>
          </cell>
        </row>
        <row r="15">
          <cell r="E15">
            <v>36</v>
          </cell>
          <cell r="F15" t="str">
            <v>kg/m</v>
          </cell>
          <cell r="G15">
            <v>7.99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view="pageBreakPreview" zoomScaleNormal="100" zoomScaleSheetLayoutView="100" workbookViewId="0">
      <selection activeCell="A3" sqref="A3:I8"/>
    </sheetView>
  </sheetViews>
  <sheetFormatPr defaultColWidth="7.625" defaultRowHeight="16.5"/>
  <cols>
    <col min="1" max="1" width="6" style="18" customWidth="1"/>
    <col min="2" max="2" width="40.5" style="8" customWidth="1"/>
    <col min="3" max="8" width="13.125" style="6" customWidth="1"/>
    <col min="9" max="9" width="14.25" style="6" customWidth="1"/>
    <col min="10" max="257" width="7.625" style="8"/>
    <col min="258" max="258" width="5.875" style="8" customWidth="1"/>
    <col min="259" max="259" width="40.25" style="8" customWidth="1"/>
    <col min="260" max="260" width="10" style="8" customWidth="1"/>
    <col min="261" max="261" width="10.625" style="8" customWidth="1"/>
    <col min="262" max="262" width="14.625" style="8" customWidth="1"/>
    <col min="263" max="263" width="18.5" style="8" customWidth="1"/>
    <col min="264" max="264" width="15.125" style="8" customWidth="1"/>
    <col min="265" max="265" width="15.25" style="8" customWidth="1"/>
    <col min="266" max="513" width="7.625" style="8"/>
    <col min="514" max="514" width="5.875" style="8" customWidth="1"/>
    <col min="515" max="515" width="40.25" style="8" customWidth="1"/>
    <col min="516" max="516" width="10" style="8" customWidth="1"/>
    <col min="517" max="517" width="10.625" style="8" customWidth="1"/>
    <col min="518" max="518" width="14.625" style="8" customWidth="1"/>
    <col min="519" max="519" width="18.5" style="8" customWidth="1"/>
    <col min="520" max="520" width="15.125" style="8" customWidth="1"/>
    <col min="521" max="521" width="15.25" style="8" customWidth="1"/>
    <col min="522" max="769" width="7.625" style="8"/>
    <col min="770" max="770" width="5.875" style="8" customWidth="1"/>
    <col min="771" max="771" width="40.25" style="8" customWidth="1"/>
    <col min="772" max="772" width="10" style="8" customWidth="1"/>
    <col min="773" max="773" width="10.625" style="8" customWidth="1"/>
    <col min="774" max="774" width="14.625" style="8" customWidth="1"/>
    <col min="775" max="775" width="18.5" style="8" customWidth="1"/>
    <col min="776" max="776" width="15.125" style="8" customWidth="1"/>
    <col min="777" max="777" width="15.25" style="8" customWidth="1"/>
    <col min="778" max="1025" width="7.625" style="8"/>
    <col min="1026" max="1026" width="5.875" style="8" customWidth="1"/>
    <col min="1027" max="1027" width="40.25" style="8" customWidth="1"/>
    <col min="1028" max="1028" width="10" style="8" customWidth="1"/>
    <col min="1029" max="1029" width="10.625" style="8" customWidth="1"/>
    <col min="1030" max="1030" width="14.625" style="8" customWidth="1"/>
    <col min="1031" max="1031" width="18.5" style="8" customWidth="1"/>
    <col min="1032" max="1032" width="15.125" style="8" customWidth="1"/>
    <col min="1033" max="1033" width="15.25" style="8" customWidth="1"/>
    <col min="1034" max="1281" width="7.625" style="8"/>
    <col min="1282" max="1282" width="5.875" style="8" customWidth="1"/>
    <col min="1283" max="1283" width="40.25" style="8" customWidth="1"/>
    <col min="1284" max="1284" width="10" style="8" customWidth="1"/>
    <col min="1285" max="1285" width="10.625" style="8" customWidth="1"/>
    <col min="1286" max="1286" width="14.625" style="8" customWidth="1"/>
    <col min="1287" max="1287" width="18.5" style="8" customWidth="1"/>
    <col min="1288" max="1288" width="15.125" style="8" customWidth="1"/>
    <col min="1289" max="1289" width="15.25" style="8" customWidth="1"/>
    <col min="1290" max="1537" width="7.625" style="8"/>
    <col min="1538" max="1538" width="5.875" style="8" customWidth="1"/>
    <col min="1539" max="1539" width="40.25" style="8" customWidth="1"/>
    <col min="1540" max="1540" width="10" style="8" customWidth="1"/>
    <col min="1541" max="1541" width="10.625" style="8" customWidth="1"/>
    <col min="1542" max="1542" width="14.625" style="8" customWidth="1"/>
    <col min="1543" max="1543" width="18.5" style="8" customWidth="1"/>
    <col min="1544" max="1544" width="15.125" style="8" customWidth="1"/>
    <col min="1545" max="1545" width="15.25" style="8" customWidth="1"/>
    <col min="1546" max="1793" width="7.625" style="8"/>
    <col min="1794" max="1794" width="5.875" style="8" customWidth="1"/>
    <col min="1795" max="1795" width="40.25" style="8" customWidth="1"/>
    <col min="1796" max="1796" width="10" style="8" customWidth="1"/>
    <col min="1797" max="1797" width="10.625" style="8" customWidth="1"/>
    <col min="1798" max="1798" width="14.625" style="8" customWidth="1"/>
    <col min="1799" max="1799" width="18.5" style="8" customWidth="1"/>
    <col min="1800" max="1800" width="15.125" style="8" customWidth="1"/>
    <col min="1801" max="1801" width="15.25" style="8" customWidth="1"/>
    <col min="1802" max="2049" width="7.625" style="8"/>
    <col min="2050" max="2050" width="5.875" style="8" customWidth="1"/>
    <col min="2051" max="2051" width="40.25" style="8" customWidth="1"/>
    <col min="2052" max="2052" width="10" style="8" customWidth="1"/>
    <col min="2053" max="2053" width="10.625" style="8" customWidth="1"/>
    <col min="2054" max="2054" width="14.625" style="8" customWidth="1"/>
    <col min="2055" max="2055" width="18.5" style="8" customWidth="1"/>
    <col min="2056" max="2056" width="15.125" style="8" customWidth="1"/>
    <col min="2057" max="2057" width="15.25" style="8" customWidth="1"/>
    <col min="2058" max="2305" width="7.625" style="8"/>
    <col min="2306" max="2306" width="5.875" style="8" customWidth="1"/>
    <col min="2307" max="2307" width="40.25" style="8" customWidth="1"/>
    <col min="2308" max="2308" width="10" style="8" customWidth="1"/>
    <col min="2309" max="2309" width="10.625" style="8" customWidth="1"/>
    <col min="2310" max="2310" width="14.625" style="8" customWidth="1"/>
    <col min="2311" max="2311" width="18.5" style="8" customWidth="1"/>
    <col min="2312" max="2312" width="15.125" style="8" customWidth="1"/>
    <col min="2313" max="2313" width="15.25" style="8" customWidth="1"/>
    <col min="2314" max="2561" width="7.625" style="8"/>
    <col min="2562" max="2562" width="5.875" style="8" customWidth="1"/>
    <col min="2563" max="2563" width="40.25" style="8" customWidth="1"/>
    <col min="2564" max="2564" width="10" style="8" customWidth="1"/>
    <col min="2565" max="2565" width="10.625" style="8" customWidth="1"/>
    <col min="2566" max="2566" width="14.625" style="8" customWidth="1"/>
    <col min="2567" max="2567" width="18.5" style="8" customWidth="1"/>
    <col min="2568" max="2568" width="15.125" style="8" customWidth="1"/>
    <col min="2569" max="2569" width="15.25" style="8" customWidth="1"/>
    <col min="2570" max="2817" width="7.625" style="8"/>
    <col min="2818" max="2818" width="5.875" style="8" customWidth="1"/>
    <col min="2819" max="2819" width="40.25" style="8" customWidth="1"/>
    <col min="2820" max="2820" width="10" style="8" customWidth="1"/>
    <col min="2821" max="2821" width="10.625" style="8" customWidth="1"/>
    <col min="2822" max="2822" width="14.625" style="8" customWidth="1"/>
    <col min="2823" max="2823" width="18.5" style="8" customWidth="1"/>
    <col min="2824" max="2824" width="15.125" style="8" customWidth="1"/>
    <col min="2825" max="2825" width="15.25" style="8" customWidth="1"/>
    <col min="2826" max="3073" width="7.625" style="8"/>
    <col min="3074" max="3074" width="5.875" style="8" customWidth="1"/>
    <col min="3075" max="3075" width="40.25" style="8" customWidth="1"/>
    <col min="3076" max="3076" width="10" style="8" customWidth="1"/>
    <col min="3077" max="3077" width="10.625" style="8" customWidth="1"/>
    <col min="3078" max="3078" width="14.625" style="8" customWidth="1"/>
    <col min="3079" max="3079" width="18.5" style="8" customWidth="1"/>
    <col min="3080" max="3080" width="15.125" style="8" customWidth="1"/>
    <col min="3081" max="3081" width="15.25" style="8" customWidth="1"/>
    <col min="3082" max="3329" width="7.625" style="8"/>
    <col min="3330" max="3330" width="5.875" style="8" customWidth="1"/>
    <col min="3331" max="3331" width="40.25" style="8" customWidth="1"/>
    <col min="3332" max="3332" width="10" style="8" customWidth="1"/>
    <col min="3333" max="3333" width="10.625" style="8" customWidth="1"/>
    <col min="3334" max="3334" width="14.625" style="8" customWidth="1"/>
    <col min="3335" max="3335" width="18.5" style="8" customWidth="1"/>
    <col min="3336" max="3336" width="15.125" style="8" customWidth="1"/>
    <col min="3337" max="3337" width="15.25" style="8" customWidth="1"/>
    <col min="3338" max="3585" width="7.625" style="8"/>
    <col min="3586" max="3586" width="5.875" style="8" customWidth="1"/>
    <col min="3587" max="3587" width="40.25" style="8" customWidth="1"/>
    <col min="3588" max="3588" width="10" style="8" customWidth="1"/>
    <col min="3589" max="3589" width="10.625" style="8" customWidth="1"/>
    <col min="3590" max="3590" width="14.625" style="8" customWidth="1"/>
    <col min="3591" max="3591" width="18.5" style="8" customWidth="1"/>
    <col min="3592" max="3592" width="15.125" style="8" customWidth="1"/>
    <col min="3593" max="3593" width="15.25" style="8" customWidth="1"/>
    <col min="3594" max="3841" width="7.625" style="8"/>
    <col min="3842" max="3842" width="5.875" style="8" customWidth="1"/>
    <col min="3843" max="3843" width="40.25" style="8" customWidth="1"/>
    <col min="3844" max="3844" width="10" style="8" customWidth="1"/>
    <col min="3845" max="3845" width="10.625" style="8" customWidth="1"/>
    <col min="3846" max="3846" width="14.625" style="8" customWidth="1"/>
    <col min="3847" max="3847" width="18.5" style="8" customWidth="1"/>
    <col min="3848" max="3848" width="15.125" style="8" customWidth="1"/>
    <col min="3849" max="3849" width="15.25" style="8" customWidth="1"/>
    <col min="3850" max="4097" width="7.625" style="8"/>
    <col min="4098" max="4098" width="5.875" style="8" customWidth="1"/>
    <col min="4099" max="4099" width="40.25" style="8" customWidth="1"/>
    <col min="4100" max="4100" width="10" style="8" customWidth="1"/>
    <col min="4101" max="4101" width="10.625" style="8" customWidth="1"/>
    <col min="4102" max="4102" width="14.625" style="8" customWidth="1"/>
    <col min="4103" max="4103" width="18.5" style="8" customWidth="1"/>
    <col min="4104" max="4104" width="15.125" style="8" customWidth="1"/>
    <col min="4105" max="4105" width="15.25" style="8" customWidth="1"/>
    <col min="4106" max="4353" width="7.625" style="8"/>
    <col min="4354" max="4354" width="5.875" style="8" customWidth="1"/>
    <col min="4355" max="4355" width="40.25" style="8" customWidth="1"/>
    <col min="4356" max="4356" width="10" style="8" customWidth="1"/>
    <col min="4357" max="4357" width="10.625" style="8" customWidth="1"/>
    <col min="4358" max="4358" width="14.625" style="8" customWidth="1"/>
    <col min="4359" max="4359" width="18.5" style="8" customWidth="1"/>
    <col min="4360" max="4360" width="15.125" style="8" customWidth="1"/>
    <col min="4361" max="4361" width="15.25" style="8" customWidth="1"/>
    <col min="4362" max="4609" width="7.625" style="8"/>
    <col min="4610" max="4610" width="5.875" style="8" customWidth="1"/>
    <col min="4611" max="4611" width="40.25" style="8" customWidth="1"/>
    <col min="4612" max="4612" width="10" style="8" customWidth="1"/>
    <col min="4613" max="4613" width="10.625" style="8" customWidth="1"/>
    <col min="4614" max="4614" width="14.625" style="8" customWidth="1"/>
    <col min="4615" max="4615" width="18.5" style="8" customWidth="1"/>
    <col min="4616" max="4616" width="15.125" style="8" customWidth="1"/>
    <col min="4617" max="4617" width="15.25" style="8" customWidth="1"/>
    <col min="4618" max="4865" width="7.625" style="8"/>
    <col min="4866" max="4866" width="5.875" style="8" customWidth="1"/>
    <col min="4867" max="4867" width="40.25" style="8" customWidth="1"/>
    <col min="4868" max="4868" width="10" style="8" customWidth="1"/>
    <col min="4869" max="4869" width="10.625" style="8" customWidth="1"/>
    <col min="4870" max="4870" width="14.625" style="8" customWidth="1"/>
    <col min="4871" max="4871" width="18.5" style="8" customWidth="1"/>
    <col min="4872" max="4872" width="15.125" style="8" customWidth="1"/>
    <col min="4873" max="4873" width="15.25" style="8" customWidth="1"/>
    <col min="4874" max="5121" width="7.625" style="8"/>
    <col min="5122" max="5122" width="5.875" style="8" customWidth="1"/>
    <col min="5123" max="5123" width="40.25" style="8" customWidth="1"/>
    <col min="5124" max="5124" width="10" style="8" customWidth="1"/>
    <col min="5125" max="5125" width="10.625" style="8" customWidth="1"/>
    <col min="5126" max="5126" width="14.625" style="8" customWidth="1"/>
    <col min="5127" max="5127" width="18.5" style="8" customWidth="1"/>
    <col min="5128" max="5128" width="15.125" style="8" customWidth="1"/>
    <col min="5129" max="5129" width="15.25" style="8" customWidth="1"/>
    <col min="5130" max="5377" width="7.625" style="8"/>
    <col min="5378" max="5378" width="5.875" style="8" customWidth="1"/>
    <col min="5379" max="5379" width="40.25" style="8" customWidth="1"/>
    <col min="5380" max="5380" width="10" style="8" customWidth="1"/>
    <col min="5381" max="5381" width="10.625" style="8" customWidth="1"/>
    <col min="5382" max="5382" width="14.625" style="8" customWidth="1"/>
    <col min="5383" max="5383" width="18.5" style="8" customWidth="1"/>
    <col min="5384" max="5384" width="15.125" style="8" customWidth="1"/>
    <col min="5385" max="5385" width="15.25" style="8" customWidth="1"/>
    <col min="5386" max="5633" width="7.625" style="8"/>
    <col min="5634" max="5634" width="5.875" style="8" customWidth="1"/>
    <col min="5635" max="5635" width="40.25" style="8" customWidth="1"/>
    <col min="5636" max="5636" width="10" style="8" customWidth="1"/>
    <col min="5637" max="5637" width="10.625" style="8" customWidth="1"/>
    <col min="5638" max="5638" width="14.625" style="8" customWidth="1"/>
    <col min="5639" max="5639" width="18.5" style="8" customWidth="1"/>
    <col min="5640" max="5640" width="15.125" style="8" customWidth="1"/>
    <col min="5641" max="5641" width="15.25" style="8" customWidth="1"/>
    <col min="5642" max="5889" width="7.625" style="8"/>
    <col min="5890" max="5890" width="5.875" style="8" customWidth="1"/>
    <col min="5891" max="5891" width="40.25" style="8" customWidth="1"/>
    <col min="5892" max="5892" width="10" style="8" customWidth="1"/>
    <col min="5893" max="5893" width="10.625" style="8" customWidth="1"/>
    <col min="5894" max="5894" width="14.625" style="8" customWidth="1"/>
    <col min="5895" max="5895" width="18.5" style="8" customWidth="1"/>
    <col min="5896" max="5896" width="15.125" style="8" customWidth="1"/>
    <col min="5897" max="5897" width="15.25" style="8" customWidth="1"/>
    <col min="5898" max="6145" width="7.625" style="8"/>
    <col min="6146" max="6146" width="5.875" style="8" customWidth="1"/>
    <col min="6147" max="6147" width="40.25" style="8" customWidth="1"/>
    <col min="6148" max="6148" width="10" style="8" customWidth="1"/>
    <col min="6149" max="6149" width="10.625" style="8" customWidth="1"/>
    <col min="6150" max="6150" width="14.625" style="8" customWidth="1"/>
    <col min="6151" max="6151" width="18.5" style="8" customWidth="1"/>
    <col min="6152" max="6152" width="15.125" style="8" customWidth="1"/>
    <col min="6153" max="6153" width="15.25" style="8" customWidth="1"/>
    <col min="6154" max="6401" width="7.625" style="8"/>
    <col min="6402" max="6402" width="5.875" style="8" customWidth="1"/>
    <col min="6403" max="6403" width="40.25" style="8" customWidth="1"/>
    <col min="6404" max="6404" width="10" style="8" customWidth="1"/>
    <col min="6405" max="6405" width="10.625" style="8" customWidth="1"/>
    <col min="6406" max="6406" width="14.625" style="8" customWidth="1"/>
    <col min="6407" max="6407" width="18.5" style="8" customWidth="1"/>
    <col min="6408" max="6408" width="15.125" style="8" customWidth="1"/>
    <col min="6409" max="6409" width="15.25" style="8" customWidth="1"/>
    <col min="6410" max="6657" width="7.625" style="8"/>
    <col min="6658" max="6658" width="5.875" style="8" customWidth="1"/>
    <col min="6659" max="6659" width="40.25" style="8" customWidth="1"/>
    <col min="6660" max="6660" width="10" style="8" customWidth="1"/>
    <col min="6661" max="6661" width="10.625" style="8" customWidth="1"/>
    <col min="6662" max="6662" width="14.625" style="8" customWidth="1"/>
    <col min="6663" max="6663" width="18.5" style="8" customWidth="1"/>
    <col min="6664" max="6664" width="15.125" style="8" customWidth="1"/>
    <col min="6665" max="6665" width="15.25" style="8" customWidth="1"/>
    <col min="6666" max="6913" width="7.625" style="8"/>
    <col min="6914" max="6914" width="5.875" style="8" customWidth="1"/>
    <col min="6915" max="6915" width="40.25" style="8" customWidth="1"/>
    <col min="6916" max="6916" width="10" style="8" customWidth="1"/>
    <col min="6917" max="6917" width="10.625" style="8" customWidth="1"/>
    <col min="6918" max="6918" width="14.625" style="8" customWidth="1"/>
    <col min="6919" max="6919" width="18.5" style="8" customWidth="1"/>
    <col min="6920" max="6920" width="15.125" style="8" customWidth="1"/>
    <col min="6921" max="6921" width="15.25" style="8" customWidth="1"/>
    <col min="6922" max="7169" width="7.625" style="8"/>
    <col min="7170" max="7170" width="5.875" style="8" customWidth="1"/>
    <col min="7171" max="7171" width="40.25" style="8" customWidth="1"/>
    <col min="7172" max="7172" width="10" style="8" customWidth="1"/>
    <col min="7173" max="7173" width="10.625" style="8" customWidth="1"/>
    <col min="7174" max="7174" width="14.625" style="8" customWidth="1"/>
    <col min="7175" max="7175" width="18.5" style="8" customWidth="1"/>
    <col min="7176" max="7176" width="15.125" style="8" customWidth="1"/>
    <col min="7177" max="7177" width="15.25" style="8" customWidth="1"/>
    <col min="7178" max="7425" width="7.625" style="8"/>
    <col min="7426" max="7426" width="5.875" style="8" customWidth="1"/>
    <col min="7427" max="7427" width="40.25" style="8" customWidth="1"/>
    <col min="7428" max="7428" width="10" style="8" customWidth="1"/>
    <col min="7429" max="7429" width="10.625" style="8" customWidth="1"/>
    <col min="7430" max="7430" width="14.625" style="8" customWidth="1"/>
    <col min="7431" max="7431" width="18.5" style="8" customWidth="1"/>
    <col min="7432" max="7432" width="15.125" style="8" customWidth="1"/>
    <col min="7433" max="7433" width="15.25" style="8" customWidth="1"/>
    <col min="7434" max="7681" width="7.625" style="8"/>
    <col min="7682" max="7682" width="5.875" style="8" customWidth="1"/>
    <col min="7683" max="7683" width="40.25" style="8" customWidth="1"/>
    <col min="7684" max="7684" width="10" style="8" customWidth="1"/>
    <col min="7685" max="7685" width="10.625" style="8" customWidth="1"/>
    <col min="7686" max="7686" width="14.625" style="8" customWidth="1"/>
    <col min="7687" max="7687" width="18.5" style="8" customWidth="1"/>
    <col min="7688" max="7688" width="15.125" style="8" customWidth="1"/>
    <col min="7689" max="7689" width="15.25" style="8" customWidth="1"/>
    <col min="7690" max="7937" width="7.625" style="8"/>
    <col min="7938" max="7938" width="5.875" style="8" customWidth="1"/>
    <col min="7939" max="7939" width="40.25" style="8" customWidth="1"/>
    <col min="7940" max="7940" width="10" style="8" customWidth="1"/>
    <col min="7941" max="7941" width="10.625" style="8" customWidth="1"/>
    <col min="7942" max="7942" width="14.625" style="8" customWidth="1"/>
    <col min="7943" max="7943" width="18.5" style="8" customWidth="1"/>
    <col min="7944" max="7944" width="15.125" style="8" customWidth="1"/>
    <col min="7945" max="7945" width="15.25" style="8" customWidth="1"/>
    <col min="7946" max="8193" width="7.625" style="8"/>
    <col min="8194" max="8194" width="5.875" style="8" customWidth="1"/>
    <col min="8195" max="8195" width="40.25" style="8" customWidth="1"/>
    <col min="8196" max="8196" width="10" style="8" customWidth="1"/>
    <col min="8197" max="8197" width="10.625" style="8" customWidth="1"/>
    <col min="8198" max="8198" width="14.625" style="8" customWidth="1"/>
    <col min="8199" max="8199" width="18.5" style="8" customWidth="1"/>
    <col min="8200" max="8200" width="15.125" style="8" customWidth="1"/>
    <col min="8201" max="8201" width="15.25" style="8" customWidth="1"/>
    <col min="8202" max="8449" width="7.625" style="8"/>
    <col min="8450" max="8450" width="5.875" style="8" customWidth="1"/>
    <col min="8451" max="8451" width="40.25" style="8" customWidth="1"/>
    <col min="8452" max="8452" width="10" style="8" customWidth="1"/>
    <col min="8453" max="8453" width="10.625" style="8" customWidth="1"/>
    <col min="8454" max="8454" width="14.625" style="8" customWidth="1"/>
    <col min="8455" max="8455" width="18.5" style="8" customWidth="1"/>
    <col min="8456" max="8456" width="15.125" style="8" customWidth="1"/>
    <col min="8457" max="8457" width="15.25" style="8" customWidth="1"/>
    <col min="8458" max="8705" width="7.625" style="8"/>
    <col min="8706" max="8706" width="5.875" style="8" customWidth="1"/>
    <col min="8707" max="8707" width="40.25" style="8" customWidth="1"/>
    <col min="8708" max="8708" width="10" style="8" customWidth="1"/>
    <col min="8709" max="8709" width="10.625" style="8" customWidth="1"/>
    <col min="8710" max="8710" width="14.625" style="8" customWidth="1"/>
    <col min="8711" max="8711" width="18.5" style="8" customWidth="1"/>
    <col min="8712" max="8712" width="15.125" style="8" customWidth="1"/>
    <col min="8713" max="8713" width="15.25" style="8" customWidth="1"/>
    <col min="8714" max="8961" width="7.625" style="8"/>
    <col min="8962" max="8962" width="5.875" style="8" customWidth="1"/>
    <col min="8963" max="8963" width="40.25" style="8" customWidth="1"/>
    <col min="8964" max="8964" width="10" style="8" customWidth="1"/>
    <col min="8965" max="8965" width="10.625" style="8" customWidth="1"/>
    <col min="8966" max="8966" width="14.625" style="8" customWidth="1"/>
    <col min="8967" max="8967" width="18.5" style="8" customWidth="1"/>
    <col min="8968" max="8968" width="15.125" style="8" customWidth="1"/>
    <col min="8969" max="8969" width="15.25" style="8" customWidth="1"/>
    <col min="8970" max="9217" width="7.625" style="8"/>
    <col min="9218" max="9218" width="5.875" style="8" customWidth="1"/>
    <col min="9219" max="9219" width="40.25" style="8" customWidth="1"/>
    <col min="9220" max="9220" width="10" style="8" customWidth="1"/>
    <col min="9221" max="9221" width="10.625" style="8" customWidth="1"/>
    <col min="9222" max="9222" width="14.625" style="8" customWidth="1"/>
    <col min="9223" max="9223" width="18.5" style="8" customWidth="1"/>
    <col min="9224" max="9224" width="15.125" style="8" customWidth="1"/>
    <col min="9225" max="9225" width="15.25" style="8" customWidth="1"/>
    <col min="9226" max="9473" width="7.625" style="8"/>
    <col min="9474" max="9474" width="5.875" style="8" customWidth="1"/>
    <col min="9475" max="9475" width="40.25" style="8" customWidth="1"/>
    <col min="9476" max="9476" width="10" style="8" customWidth="1"/>
    <col min="9477" max="9477" width="10.625" style="8" customWidth="1"/>
    <col min="9478" max="9478" width="14.625" style="8" customWidth="1"/>
    <col min="9479" max="9479" width="18.5" style="8" customWidth="1"/>
    <col min="9480" max="9480" width="15.125" style="8" customWidth="1"/>
    <col min="9481" max="9481" width="15.25" style="8" customWidth="1"/>
    <col min="9482" max="9729" width="7.625" style="8"/>
    <col min="9730" max="9730" width="5.875" style="8" customWidth="1"/>
    <col min="9731" max="9731" width="40.25" style="8" customWidth="1"/>
    <col min="9732" max="9732" width="10" style="8" customWidth="1"/>
    <col min="9733" max="9733" width="10.625" style="8" customWidth="1"/>
    <col min="9734" max="9734" width="14.625" style="8" customWidth="1"/>
    <col min="9735" max="9735" width="18.5" style="8" customWidth="1"/>
    <col min="9736" max="9736" width="15.125" style="8" customWidth="1"/>
    <col min="9737" max="9737" width="15.25" style="8" customWidth="1"/>
    <col min="9738" max="9985" width="7.625" style="8"/>
    <col min="9986" max="9986" width="5.875" style="8" customWidth="1"/>
    <col min="9987" max="9987" width="40.25" style="8" customWidth="1"/>
    <col min="9988" max="9988" width="10" style="8" customWidth="1"/>
    <col min="9989" max="9989" width="10.625" style="8" customWidth="1"/>
    <col min="9990" max="9990" width="14.625" style="8" customWidth="1"/>
    <col min="9991" max="9991" width="18.5" style="8" customWidth="1"/>
    <col min="9992" max="9992" width="15.125" style="8" customWidth="1"/>
    <col min="9993" max="9993" width="15.25" style="8" customWidth="1"/>
    <col min="9994" max="10241" width="7.625" style="8"/>
    <col min="10242" max="10242" width="5.875" style="8" customWidth="1"/>
    <col min="10243" max="10243" width="40.25" style="8" customWidth="1"/>
    <col min="10244" max="10244" width="10" style="8" customWidth="1"/>
    <col min="10245" max="10245" width="10.625" style="8" customWidth="1"/>
    <col min="10246" max="10246" width="14.625" style="8" customWidth="1"/>
    <col min="10247" max="10247" width="18.5" style="8" customWidth="1"/>
    <col min="10248" max="10248" width="15.125" style="8" customWidth="1"/>
    <col min="10249" max="10249" width="15.25" style="8" customWidth="1"/>
    <col min="10250" max="10497" width="7.625" style="8"/>
    <col min="10498" max="10498" width="5.875" style="8" customWidth="1"/>
    <col min="10499" max="10499" width="40.25" style="8" customWidth="1"/>
    <col min="10500" max="10500" width="10" style="8" customWidth="1"/>
    <col min="10501" max="10501" width="10.625" style="8" customWidth="1"/>
    <col min="10502" max="10502" width="14.625" style="8" customWidth="1"/>
    <col min="10503" max="10503" width="18.5" style="8" customWidth="1"/>
    <col min="10504" max="10504" width="15.125" style="8" customWidth="1"/>
    <col min="10505" max="10505" width="15.25" style="8" customWidth="1"/>
    <col min="10506" max="10753" width="7.625" style="8"/>
    <col min="10754" max="10754" width="5.875" style="8" customWidth="1"/>
    <col min="10755" max="10755" width="40.25" style="8" customWidth="1"/>
    <col min="10756" max="10756" width="10" style="8" customWidth="1"/>
    <col min="10757" max="10757" width="10.625" style="8" customWidth="1"/>
    <col min="10758" max="10758" width="14.625" style="8" customWidth="1"/>
    <col min="10759" max="10759" width="18.5" style="8" customWidth="1"/>
    <col min="10760" max="10760" width="15.125" style="8" customWidth="1"/>
    <col min="10761" max="10761" width="15.25" style="8" customWidth="1"/>
    <col min="10762" max="11009" width="7.625" style="8"/>
    <col min="11010" max="11010" width="5.875" style="8" customWidth="1"/>
    <col min="11011" max="11011" width="40.25" style="8" customWidth="1"/>
    <col min="11012" max="11012" width="10" style="8" customWidth="1"/>
    <col min="11013" max="11013" width="10.625" style="8" customWidth="1"/>
    <col min="11014" max="11014" width="14.625" style="8" customWidth="1"/>
    <col min="11015" max="11015" width="18.5" style="8" customWidth="1"/>
    <col min="11016" max="11016" width="15.125" style="8" customWidth="1"/>
    <col min="11017" max="11017" width="15.25" style="8" customWidth="1"/>
    <col min="11018" max="11265" width="7.625" style="8"/>
    <col min="11266" max="11266" width="5.875" style="8" customWidth="1"/>
    <col min="11267" max="11267" width="40.25" style="8" customWidth="1"/>
    <col min="11268" max="11268" width="10" style="8" customWidth="1"/>
    <col min="11269" max="11269" width="10.625" style="8" customWidth="1"/>
    <col min="11270" max="11270" width="14.625" style="8" customWidth="1"/>
    <col min="11271" max="11271" width="18.5" style="8" customWidth="1"/>
    <col min="11272" max="11272" width="15.125" style="8" customWidth="1"/>
    <col min="11273" max="11273" width="15.25" style="8" customWidth="1"/>
    <col min="11274" max="11521" width="7.625" style="8"/>
    <col min="11522" max="11522" width="5.875" style="8" customWidth="1"/>
    <col min="11523" max="11523" width="40.25" style="8" customWidth="1"/>
    <col min="11524" max="11524" width="10" style="8" customWidth="1"/>
    <col min="11525" max="11525" width="10.625" style="8" customWidth="1"/>
    <col min="11526" max="11526" width="14.625" style="8" customWidth="1"/>
    <col min="11527" max="11527" width="18.5" style="8" customWidth="1"/>
    <col min="11528" max="11528" width="15.125" style="8" customWidth="1"/>
    <col min="11529" max="11529" width="15.25" style="8" customWidth="1"/>
    <col min="11530" max="11777" width="7.625" style="8"/>
    <col min="11778" max="11778" width="5.875" style="8" customWidth="1"/>
    <col min="11779" max="11779" width="40.25" style="8" customWidth="1"/>
    <col min="11780" max="11780" width="10" style="8" customWidth="1"/>
    <col min="11781" max="11781" width="10.625" style="8" customWidth="1"/>
    <col min="11782" max="11782" width="14.625" style="8" customWidth="1"/>
    <col min="11783" max="11783" width="18.5" style="8" customWidth="1"/>
    <col min="11784" max="11784" width="15.125" style="8" customWidth="1"/>
    <col min="11785" max="11785" width="15.25" style="8" customWidth="1"/>
    <col min="11786" max="12033" width="7.625" style="8"/>
    <col min="12034" max="12034" width="5.875" style="8" customWidth="1"/>
    <col min="12035" max="12035" width="40.25" style="8" customWidth="1"/>
    <col min="12036" max="12036" width="10" style="8" customWidth="1"/>
    <col min="12037" max="12037" width="10.625" style="8" customWidth="1"/>
    <col min="12038" max="12038" width="14.625" style="8" customWidth="1"/>
    <col min="12039" max="12039" width="18.5" style="8" customWidth="1"/>
    <col min="12040" max="12040" width="15.125" style="8" customWidth="1"/>
    <col min="12041" max="12041" width="15.25" style="8" customWidth="1"/>
    <col min="12042" max="12289" width="7.625" style="8"/>
    <col min="12290" max="12290" width="5.875" style="8" customWidth="1"/>
    <col min="12291" max="12291" width="40.25" style="8" customWidth="1"/>
    <col min="12292" max="12292" width="10" style="8" customWidth="1"/>
    <col min="12293" max="12293" width="10.625" style="8" customWidth="1"/>
    <col min="12294" max="12294" width="14.625" style="8" customWidth="1"/>
    <col min="12295" max="12295" width="18.5" style="8" customWidth="1"/>
    <col min="12296" max="12296" width="15.125" style="8" customWidth="1"/>
    <col min="12297" max="12297" width="15.25" style="8" customWidth="1"/>
    <col min="12298" max="12545" width="7.625" style="8"/>
    <col min="12546" max="12546" width="5.875" style="8" customWidth="1"/>
    <col min="12547" max="12547" width="40.25" style="8" customWidth="1"/>
    <col min="12548" max="12548" width="10" style="8" customWidth="1"/>
    <col min="12549" max="12549" width="10.625" style="8" customWidth="1"/>
    <col min="12550" max="12550" width="14.625" style="8" customWidth="1"/>
    <col min="12551" max="12551" width="18.5" style="8" customWidth="1"/>
    <col min="12552" max="12552" width="15.125" style="8" customWidth="1"/>
    <col min="12553" max="12553" width="15.25" style="8" customWidth="1"/>
    <col min="12554" max="12801" width="7.625" style="8"/>
    <col min="12802" max="12802" width="5.875" style="8" customWidth="1"/>
    <col min="12803" max="12803" width="40.25" style="8" customWidth="1"/>
    <col min="12804" max="12804" width="10" style="8" customWidth="1"/>
    <col min="12805" max="12805" width="10.625" style="8" customWidth="1"/>
    <col min="12806" max="12806" width="14.625" style="8" customWidth="1"/>
    <col min="12807" max="12807" width="18.5" style="8" customWidth="1"/>
    <col min="12808" max="12808" width="15.125" style="8" customWidth="1"/>
    <col min="12809" max="12809" width="15.25" style="8" customWidth="1"/>
    <col min="12810" max="13057" width="7.625" style="8"/>
    <col min="13058" max="13058" width="5.875" style="8" customWidth="1"/>
    <col min="13059" max="13059" width="40.25" style="8" customWidth="1"/>
    <col min="13060" max="13060" width="10" style="8" customWidth="1"/>
    <col min="13061" max="13061" width="10.625" style="8" customWidth="1"/>
    <col min="13062" max="13062" width="14.625" style="8" customWidth="1"/>
    <col min="13063" max="13063" width="18.5" style="8" customWidth="1"/>
    <col min="13064" max="13064" width="15.125" style="8" customWidth="1"/>
    <col min="13065" max="13065" width="15.25" style="8" customWidth="1"/>
    <col min="13066" max="13313" width="7.625" style="8"/>
    <col min="13314" max="13314" width="5.875" style="8" customWidth="1"/>
    <col min="13315" max="13315" width="40.25" style="8" customWidth="1"/>
    <col min="13316" max="13316" width="10" style="8" customWidth="1"/>
    <col min="13317" max="13317" width="10.625" style="8" customWidth="1"/>
    <col min="13318" max="13318" width="14.625" style="8" customWidth="1"/>
    <col min="13319" max="13319" width="18.5" style="8" customWidth="1"/>
    <col min="13320" max="13320" width="15.125" style="8" customWidth="1"/>
    <col min="13321" max="13321" width="15.25" style="8" customWidth="1"/>
    <col min="13322" max="13569" width="7.625" style="8"/>
    <col min="13570" max="13570" width="5.875" style="8" customWidth="1"/>
    <col min="13571" max="13571" width="40.25" style="8" customWidth="1"/>
    <col min="13572" max="13572" width="10" style="8" customWidth="1"/>
    <col min="13573" max="13573" width="10.625" style="8" customWidth="1"/>
    <col min="13574" max="13574" width="14.625" style="8" customWidth="1"/>
    <col min="13575" max="13575" width="18.5" style="8" customWidth="1"/>
    <col min="13576" max="13576" width="15.125" style="8" customWidth="1"/>
    <col min="13577" max="13577" width="15.25" style="8" customWidth="1"/>
    <col min="13578" max="13825" width="7.625" style="8"/>
    <col min="13826" max="13826" width="5.875" style="8" customWidth="1"/>
    <col min="13827" max="13827" width="40.25" style="8" customWidth="1"/>
    <col min="13828" max="13828" width="10" style="8" customWidth="1"/>
    <col min="13829" max="13829" width="10.625" style="8" customWidth="1"/>
    <col min="13830" max="13830" width="14.625" style="8" customWidth="1"/>
    <col min="13831" max="13831" width="18.5" style="8" customWidth="1"/>
    <col min="13832" max="13832" width="15.125" style="8" customWidth="1"/>
    <col min="13833" max="13833" width="15.25" style="8" customWidth="1"/>
    <col min="13834" max="14081" width="7.625" style="8"/>
    <col min="14082" max="14082" width="5.875" style="8" customWidth="1"/>
    <col min="14083" max="14083" width="40.25" style="8" customWidth="1"/>
    <col min="14084" max="14084" width="10" style="8" customWidth="1"/>
    <col min="14085" max="14085" width="10.625" style="8" customWidth="1"/>
    <col min="14086" max="14086" width="14.625" style="8" customWidth="1"/>
    <col min="14087" max="14087" width="18.5" style="8" customWidth="1"/>
    <col min="14088" max="14088" width="15.125" style="8" customWidth="1"/>
    <col min="14089" max="14089" width="15.25" style="8" customWidth="1"/>
    <col min="14090" max="14337" width="7.625" style="8"/>
    <col min="14338" max="14338" width="5.875" style="8" customWidth="1"/>
    <col min="14339" max="14339" width="40.25" style="8" customWidth="1"/>
    <col min="14340" max="14340" width="10" style="8" customWidth="1"/>
    <col min="14341" max="14341" width="10.625" style="8" customWidth="1"/>
    <col min="14342" max="14342" width="14.625" style="8" customWidth="1"/>
    <col min="14343" max="14343" width="18.5" style="8" customWidth="1"/>
    <col min="14344" max="14344" width="15.125" style="8" customWidth="1"/>
    <col min="14345" max="14345" width="15.25" style="8" customWidth="1"/>
    <col min="14346" max="14593" width="7.625" style="8"/>
    <col min="14594" max="14594" width="5.875" style="8" customWidth="1"/>
    <col min="14595" max="14595" width="40.25" style="8" customWidth="1"/>
    <col min="14596" max="14596" width="10" style="8" customWidth="1"/>
    <col min="14597" max="14597" width="10.625" style="8" customWidth="1"/>
    <col min="14598" max="14598" width="14.625" style="8" customWidth="1"/>
    <col min="14599" max="14599" width="18.5" style="8" customWidth="1"/>
    <col min="14600" max="14600" width="15.125" style="8" customWidth="1"/>
    <col min="14601" max="14601" width="15.25" style="8" customWidth="1"/>
    <col min="14602" max="14849" width="7.625" style="8"/>
    <col min="14850" max="14850" width="5.875" style="8" customWidth="1"/>
    <col min="14851" max="14851" width="40.25" style="8" customWidth="1"/>
    <col min="14852" max="14852" width="10" style="8" customWidth="1"/>
    <col min="14853" max="14853" width="10.625" style="8" customWidth="1"/>
    <col min="14854" max="14854" width="14.625" style="8" customWidth="1"/>
    <col min="14855" max="14855" width="18.5" style="8" customWidth="1"/>
    <col min="14856" max="14856" width="15.125" style="8" customWidth="1"/>
    <col min="14857" max="14857" width="15.25" style="8" customWidth="1"/>
    <col min="14858" max="15105" width="7.625" style="8"/>
    <col min="15106" max="15106" width="5.875" style="8" customWidth="1"/>
    <col min="15107" max="15107" width="40.25" style="8" customWidth="1"/>
    <col min="15108" max="15108" width="10" style="8" customWidth="1"/>
    <col min="15109" max="15109" width="10.625" style="8" customWidth="1"/>
    <col min="15110" max="15110" width="14.625" style="8" customWidth="1"/>
    <col min="15111" max="15111" width="18.5" style="8" customWidth="1"/>
    <col min="15112" max="15112" width="15.125" style="8" customWidth="1"/>
    <col min="15113" max="15113" width="15.25" style="8" customWidth="1"/>
    <col min="15114" max="15361" width="7.625" style="8"/>
    <col min="15362" max="15362" width="5.875" style="8" customWidth="1"/>
    <col min="15363" max="15363" width="40.25" style="8" customWidth="1"/>
    <col min="15364" max="15364" width="10" style="8" customWidth="1"/>
    <col min="15365" max="15365" width="10.625" style="8" customWidth="1"/>
    <col min="15366" max="15366" width="14.625" style="8" customWidth="1"/>
    <col min="15367" max="15367" width="18.5" style="8" customWidth="1"/>
    <col min="15368" max="15368" width="15.125" style="8" customWidth="1"/>
    <col min="15369" max="15369" width="15.25" style="8" customWidth="1"/>
    <col min="15370" max="15617" width="7.625" style="8"/>
    <col min="15618" max="15618" width="5.875" style="8" customWidth="1"/>
    <col min="15619" max="15619" width="40.25" style="8" customWidth="1"/>
    <col min="15620" max="15620" width="10" style="8" customWidth="1"/>
    <col min="15621" max="15621" width="10.625" style="8" customWidth="1"/>
    <col min="15622" max="15622" width="14.625" style="8" customWidth="1"/>
    <col min="15623" max="15623" width="18.5" style="8" customWidth="1"/>
    <col min="15624" max="15624" width="15.125" style="8" customWidth="1"/>
    <col min="15625" max="15625" width="15.25" style="8" customWidth="1"/>
    <col min="15626" max="15873" width="7.625" style="8"/>
    <col min="15874" max="15874" width="5.875" style="8" customWidth="1"/>
    <col min="15875" max="15875" width="40.25" style="8" customWidth="1"/>
    <col min="15876" max="15876" width="10" style="8" customWidth="1"/>
    <col min="15877" max="15877" width="10.625" style="8" customWidth="1"/>
    <col min="15878" max="15878" width="14.625" style="8" customWidth="1"/>
    <col min="15879" max="15879" width="18.5" style="8" customWidth="1"/>
    <col min="15880" max="15880" width="15.125" style="8" customWidth="1"/>
    <col min="15881" max="15881" width="15.25" style="8" customWidth="1"/>
    <col min="15882" max="16129" width="7.625" style="8"/>
    <col min="16130" max="16130" width="5.875" style="8" customWidth="1"/>
    <col min="16131" max="16131" width="40.25" style="8" customWidth="1"/>
    <col min="16132" max="16132" width="10" style="8" customWidth="1"/>
    <col min="16133" max="16133" width="10.625" style="8" customWidth="1"/>
    <col min="16134" max="16134" width="14.625" style="8" customWidth="1"/>
    <col min="16135" max="16135" width="18.5" style="8" customWidth="1"/>
    <col min="16136" max="16136" width="15.125" style="8" customWidth="1"/>
    <col min="16137" max="16137" width="15.25" style="8" customWidth="1"/>
    <col min="16138" max="16384" width="7.625" style="8"/>
  </cols>
  <sheetData>
    <row r="1" spans="1:12" s="10" customFormat="1">
      <c r="A1" s="8" t="s">
        <v>48</v>
      </c>
      <c r="B1" s="9"/>
      <c r="E1" s="11"/>
      <c r="F1" s="7" t="s">
        <v>49</v>
      </c>
      <c r="G1" s="11"/>
      <c r="K1" s="7"/>
      <c r="L1" s="7"/>
    </row>
    <row r="2" spans="1:12" s="12" customFormat="1" ht="22.5">
      <c r="A2" s="88" t="s">
        <v>29</v>
      </c>
      <c r="B2" s="88"/>
      <c r="C2" s="88"/>
      <c r="D2" s="88"/>
      <c r="E2" s="88"/>
      <c r="F2" s="88"/>
      <c r="G2" s="88"/>
      <c r="H2" s="88"/>
    </row>
    <row r="3" spans="1:12" s="14" customFormat="1" ht="29.25" customHeight="1">
      <c r="A3" s="13"/>
      <c r="B3" s="86" t="s">
        <v>112</v>
      </c>
      <c r="C3" s="86"/>
      <c r="D3" s="86"/>
      <c r="E3" s="86"/>
      <c r="F3" s="86"/>
      <c r="G3" s="86"/>
      <c r="H3" s="86"/>
      <c r="I3" s="86"/>
    </row>
    <row r="4" spans="1:12" s="14" customFormat="1">
      <c r="A4" s="13"/>
      <c r="B4" s="2" t="s">
        <v>113</v>
      </c>
      <c r="C4" s="13"/>
      <c r="D4" s="13"/>
      <c r="E4" s="13"/>
      <c r="F4" s="2"/>
      <c r="G4" s="13"/>
      <c r="H4" s="13"/>
      <c r="I4" s="13"/>
    </row>
    <row r="5" spans="1:12" s="14" customFormat="1">
      <c r="A5" s="13"/>
      <c r="B5" s="2" t="s">
        <v>114</v>
      </c>
      <c r="C5" s="13"/>
      <c r="D5" s="13"/>
      <c r="E5" s="13"/>
      <c r="F5" s="2"/>
      <c r="G5" s="13"/>
      <c r="H5" s="13"/>
      <c r="I5" s="13"/>
    </row>
    <row r="6" spans="1:12" s="14" customFormat="1">
      <c r="A6" s="13"/>
      <c r="B6" s="2" t="s">
        <v>12</v>
      </c>
      <c r="C6" s="13"/>
      <c r="D6" s="13"/>
      <c r="E6" s="13"/>
      <c r="F6" s="2"/>
      <c r="G6" s="13"/>
      <c r="H6" s="13"/>
      <c r="I6" s="13"/>
    </row>
    <row r="7" spans="1:12" s="14" customFormat="1">
      <c r="A7" s="13"/>
      <c r="B7" s="5" t="s">
        <v>115</v>
      </c>
      <c r="C7" s="4"/>
      <c r="D7" s="4"/>
      <c r="E7" s="4"/>
      <c r="F7" s="5"/>
      <c r="G7" s="4"/>
      <c r="H7" s="4"/>
      <c r="I7" s="4"/>
    </row>
    <row r="8" spans="1:12" s="14" customFormat="1">
      <c r="A8" s="13"/>
      <c r="B8" s="2" t="s">
        <v>7</v>
      </c>
      <c r="C8" s="13"/>
      <c r="D8" s="13"/>
      <c r="E8" s="13"/>
      <c r="F8" s="13"/>
      <c r="G8" s="13"/>
      <c r="H8" s="13"/>
    </row>
    <row r="9" spans="1:12" s="14" customFormat="1">
      <c r="A9" s="15">
        <v>1</v>
      </c>
      <c r="B9" s="16" t="s">
        <v>0</v>
      </c>
      <c r="C9" s="13"/>
      <c r="D9" s="13"/>
      <c r="E9" s="13"/>
      <c r="F9" s="13"/>
      <c r="G9" s="13"/>
      <c r="H9" s="13"/>
    </row>
    <row r="10" spans="1:12" s="14" customFormat="1">
      <c r="A10" s="15"/>
      <c r="B10" s="5" t="str">
        <f>B7</f>
        <v>Hợp đồng số: Số: 17-2024/HĐKT ký ngày 08/06/2024</v>
      </c>
      <c r="C10" s="4"/>
      <c r="D10" s="4"/>
      <c r="E10" s="4"/>
      <c r="F10" s="4"/>
      <c r="G10" s="4"/>
      <c r="H10" s="4"/>
    </row>
    <row r="11" spans="1:12" s="14" customFormat="1" ht="33">
      <c r="A11" s="15"/>
      <c r="B11" s="84" t="s">
        <v>9</v>
      </c>
      <c r="C11" s="13"/>
      <c r="D11" s="13"/>
      <c r="E11" s="13"/>
      <c r="F11" s="13"/>
      <c r="G11" s="13"/>
      <c r="H11" s="13"/>
    </row>
    <row r="12" spans="1:12" s="14" customFormat="1">
      <c r="A12" s="15">
        <v>2</v>
      </c>
      <c r="B12" s="16" t="s">
        <v>8</v>
      </c>
      <c r="C12" s="13"/>
      <c r="D12" s="13"/>
      <c r="E12" s="13"/>
      <c r="F12" s="13"/>
      <c r="G12" s="13"/>
      <c r="H12" s="13"/>
    </row>
    <row r="13" spans="1:12" ht="45" customHeight="1">
      <c r="A13" s="69" t="s">
        <v>13</v>
      </c>
      <c r="B13" s="71" t="s">
        <v>14</v>
      </c>
      <c r="C13" s="71" t="s">
        <v>15</v>
      </c>
      <c r="D13" s="71" t="s">
        <v>6</v>
      </c>
      <c r="E13" s="68" t="s">
        <v>24</v>
      </c>
      <c r="F13" s="68" t="s">
        <v>25</v>
      </c>
      <c r="G13" s="68" t="s">
        <v>26</v>
      </c>
      <c r="H13" s="68" t="s">
        <v>27</v>
      </c>
      <c r="I13" s="70" t="s">
        <v>28</v>
      </c>
    </row>
    <row r="14" spans="1:12" ht="22.5" customHeight="1">
      <c r="A14" s="19" t="str">
        <f>Sheet1!A4</f>
        <v>I</v>
      </c>
      <c r="B14" s="20" t="str">
        <f>Sheet1!B4</f>
        <v>PHẦN THÍ NGHIỆM</v>
      </c>
      <c r="C14" s="21"/>
      <c r="D14" s="21"/>
      <c r="E14" s="21"/>
      <c r="F14" s="21"/>
      <c r="G14" s="21"/>
      <c r="H14" s="21"/>
      <c r="I14" s="21"/>
    </row>
    <row r="15" spans="1:12" ht="22.5" customHeight="1">
      <c r="A15" s="19" t="str">
        <f>Sheet1!A5</f>
        <v>A</v>
      </c>
      <c r="B15" s="147" t="str">
        <f>Sheet1!B5</f>
        <v>Trạm biến áp 1000KVA</v>
      </c>
      <c r="C15" s="25"/>
      <c r="D15" s="25"/>
      <c r="E15" s="25"/>
      <c r="F15" s="25"/>
      <c r="G15" s="25"/>
      <c r="H15" s="148"/>
      <c r="I15" s="25"/>
    </row>
    <row r="16" spans="1:12" ht="27.75" customHeight="1">
      <c r="A16" s="19">
        <f>Sheet1!A6</f>
        <v>1</v>
      </c>
      <c r="B16" s="24" t="str">
        <f>Sheet1!B6</f>
        <v>Thử nghiệm điện áp đánh thủng dầu cách điện</v>
      </c>
      <c r="C16" s="25"/>
      <c r="D16" s="25" t="str">
        <f>Sheet1!C6</f>
        <v>Mẫu</v>
      </c>
      <c r="E16" s="25">
        <f>Sheet1!D6</f>
        <v>1</v>
      </c>
      <c r="F16" s="25"/>
      <c r="G16" s="25"/>
      <c r="H16" s="148">
        <f>E16+F16-G16</f>
        <v>1</v>
      </c>
      <c r="I16" s="25"/>
    </row>
    <row r="17" spans="1:9" ht="18.75" customHeight="1">
      <c r="A17" s="19">
        <f>Sheet1!A7</f>
        <v>2</v>
      </c>
      <c r="B17" s="24" t="str">
        <f>Sheet1!B7</f>
        <v>Kiểm định máy biến áp 1000kVA</v>
      </c>
      <c r="C17" s="25"/>
      <c r="D17" s="25" t="str">
        <f>Sheet1!C7</f>
        <v>Máy</v>
      </c>
      <c r="E17" s="25">
        <f>Sheet1!D7</f>
        <v>1</v>
      </c>
      <c r="F17" s="25"/>
      <c r="G17" s="25"/>
      <c r="H17" s="148">
        <f t="shared" ref="H17:H68" si="0">E17+F17-G17</f>
        <v>1</v>
      </c>
      <c r="I17" s="21"/>
    </row>
    <row r="18" spans="1:9" s="31" customFormat="1" ht="18.75" customHeight="1">
      <c r="A18" s="19">
        <f>Sheet1!A8</f>
        <v>3</v>
      </c>
      <c r="B18" s="24" t="str">
        <f>Sheet1!B8</f>
        <v>Kiểm định LBFCO - 24kV-200A</v>
      </c>
      <c r="C18" s="25"/>
      <c r="D18" s="25" t="str">
        <f>Sheet1!C8</f>
        <v>Cái</v>
      </c>
      <c r="E18" s="25">
        <f>Sheet1!D8</f>
        <v>3</v>
      </c>
      <c r="F18" s="25"/>
      <c r="G18" s="25"/>
      <c r="H18" s="148">
        <f t="shared" si="0"/>
        <v>3</v>
      </c>
      <c r="I18" s="30"/>
    </row>
    <row r="19" spans="1:9" ht="18.75" customHeight="1">
      <c r="A19" s="19">
        <f>Sheet1!A9</f>
        <v>4</v>
      </c>
      <c r="B19" s="24" t="str">
        <f>Sheet1!B9</f>
        <v>Thí nghiệm LA-18kV-10kA</v>
      </c>
      <c r="C19" s="25"/>
      <c r="D19" s="25" t="str">
        <f>Sheet1!C9</f>
        <v>Cái</v>
      </c>
      <c r="E19" s="25">
        <f>Sheet1!D9</f>
        <v>3</v>
      </c>
      <c r="F19" s="25"/>
      <c r="G19" s="25"/>
      <c r="H19" s="148">
        <f t="shared" si="0"/>
        <v>3</v>
      </c>
      <c r="I19" s="25"/>
    </row>
    <row r="20" spans="1:9" ht="18.75" customHeight="1">
      <c r="A20" s="19">
        <f>Sheet1!A10</f>
        <v>5</v>
      </c>
      <c r="B20" s="24" t="str">
        <f>Sheet1!B10</f>
        <v>Thí nghiệm cáp hạ thế</v>
      </c>
      <c r="C20" s="25"/>
      <c r="D20" s="25" t="str">
        <f>Sheet1!C10</f>
        <v>trạm</v>
      </c>
      <c r="E20" s="25">
        <f>Sheet1!D10</f>
        <v>1</v>
      </c>
      <c r="F20" s="25"/>
      <c r="G20" s="25"/>
      <c r="H20" s="148">
        <f t="shared" si="0"/>
        <v>1</v>
      </c>
      <c r="I20" s="25"/>
    </row>
    <row r="21" spans="1:9" ht="18.75" customHeight="1">
      <c r="A21" s="19">
        <f>Sheet1!A11</f>
        <v>6</v>
      </c>
      <c r="B21" s="24" t="str">
        <f>Sheet1!B11</f>
        <v>Thí nghiệm ACB 1600A</v>
      </c>
      <c r="C21" s="25"/>
      <c r="D21" s="25" t="str">
        <f>Sheet1!C11</f>
        <v>Cái</v>
      </c>
      <c r="E21" s="25">
        <f>Sheet1!D11</f>
        <v>1</v>
      </c>
      <c r="F21" s="25"/>
      <c r="G21" s="25"/>
      <c r="H21" s="148">
        <f t="shared" si="0"/>
        <v>1</v>
      </c>
      <c r="I21" s="25"/>
    </row>
    <row r="22" spans="1:9" s="31" customFormat="1" ht="18.75" customHeight="1">
      <c r="A22" s="19">
        <f>Sheet1!A12</f>
        <v>7</v>
      </c>
      <c r="B22" s="24" t="str">
        <f>Sheet1!B12</f>
        <v>Thí nghiệm tủ tụ bù hạ thế 500kVAR</v>
      </c>
      <c r="C22" s="25"/>
      <c r="D22" s="25" t="str">
        <f>Sheet1!C12</f>
        <v>tủ</v>
      </c>
      <c r="E22" s="25">
        <f>Sheet1!D12</f>
        <v>1</v>
      </c>
      <c r="F22" s="25"/>
      <c r="G22" s="25"/>
      <c r="H22" s="148">
        <f t="shared" si="0"/>
        <v>1</v>
      </c>
      <c r="I22" s="30"/>
    </row>
    <row r="23" spans="1:9" ht="18.75" customHeight="1">
      <c r="A23" s="19">
        <f>Sheet1!A13</f>
        <v>8</v>
      </c>
      <c r="B23" s="24" t="str">
        <f>Sheet1!B13</f>
        <v>Thí nghiệm đo tiếp địa trạm</v>
      </c>
      <c r="C23" s="25"/>
      <c r="D23" s="25" t="str">
        <f>Sheet1!C13</f>
        <v>Vị trí</v>
      </c>
      <c r="E23" s="25">
        <f>Sheet1!D13</f>
        <v>1</v>
      </c>
      <c r="F23" s="25"/>
      <c r="G23" s="25"/>
      <c r="H23" s="148">
        <f t="shared" si="0"/>
        <v>1</v>
      </c>
      <c r="I23" s="25"/>
    </row>
    <row r="24" spans="1:9" ht="18.75" customHeight="1">
      <c r="A24" s="19" t="str">
        <f>Sheet1!A14</f>
        <v>B</v>
      </c>
      <c r="B24" s="147" t="str">
        <f>Sheet1!B14</f>
        <v>Trạm biến áp 3x50KVA</v>
      </c>
      <c r="C24" s="25"/>
      <c r="D24" s="25"/>
      <c r="E24" s="25"/>
      <c r="F24" s="25"/>
      <c r="G24" s="25"/>
      <c r="H24" s="148">
        <f t="shared" si="0"/>
        <v>0</v>
      </c>
      <c r="I24" s="25"/>
    </row>
    <row r="25" spans="1:9" s="31" customFormat="1" ht="27.75" customHeight="1">
      <c r="A25" s="19">
        <f>Sheet1!A15</f>
        <v>1</v>
      </c>
      <c r="B25" s="24" t="str">
        <f>Sheet1!B15</f>
        <v>Thử nghiệm điện áp đánh thủng dầu cách điện</v>
      </c>
      <c r="C25" s="30"/>
      <c r="D25" s="25" t="str">
        <f>Sheet1!C15</f>
        <v>Mẫu</v>
      </c>
      <c r="E25" s="25">
        <f>Sheet1!D15</f>
        <v>3</v>
      </c>
      <c r="F25" s="30"/>
      <c r="G25" s="30"/>
      <c r="H25" s="148">
        <f t="shared" si="0"/>
        <v>3</v>
      </c>
      <c r="I25" s="30"/>
    </row>
    <row r="26" spans="1:9" ht="18.75" customHeight="1">
      <c r="A26" s="19">
        <f>Sheet1!A16</f>
        <v>2</v>
      </c>
      <c r="B26" s="24" t="str">
        <f>Sheet1!B16</f>
        <v>Kiểm định máy biến áp 50kVA</v>
      </c>
      <c r="C26" s="25"/>
      <c r="D26" s="25" t="str">
        <f>Sheet1!C16</f>
        <v>Máy</v>
      </c>
      <c r="E26" s="25">
        <f>Sheet1!D16</f>
        <v>3</v>
      </c>
      <c r="F26" s="25"/>
      <c r="G26" s="25"/>
      <c r="H26" s="148">
        <f t="shared" si="0"/>
        <v>3</v>
      </c>
      <c r="I26" s="25"/>
    </row>
    <row r="27" spans="1:9" ht="18.75" customHeight="1">
      <c r="A27" s="19">
        <f>Sheet1!A17</f>
        <v>3</v>
      </c>
      <c r="B27" s="24" t="str">
        <f>Sheet1!B17</f>
        <v>Kiểm định FCO - 24kV-100A</v>
      </c>
      <c r="C27" s="25"/>
      <c r="D27" s="25" t="str">
        <f>Sheet1!C17</f>
        <v>Cái</v>
      </c>
      <c r="E27" s="25">
        <f>Sheet1!D17</f>
        <v>3</v>
      </c>
      <c r="F27" s="25"/>
      <c r="G27" s="25"/>
      <c r="H27" s="148">
        <f t="shared" si="0"/>
        <v>3</v>
      </c>
      <c r="I27" s="25"/>
    </row>
    <row r="28" spans="1:9" s="31" customFormat="1" ht="18.75" customHeight="1">
      <c r="A28" s="19">
        <f>Sheet1!A18</f>
        <v>4</v>
      </c>
      <c r="B28" s="24" t="str">
        <f>Sheet1!B18</f>
        <v>Thí nghiệm LA-18kV-10kA</v>
      </c>
      <c r="C28" s="30"/>
      <c r="D28" s="25" t="str">
        <f>Sheet1!C18</f>
        <v>Cái</v>
      </c>
      <c r="E28" s="25">
        <f>Sheet1!D18</f>
        <v>3</v>
      </c>
      <c r="F28" s="30"/>
      <c r="G28" s="30"/>
      <c r="H28" s="148">
        <f t="shared" si="0"/>
        <v>3</v>
      </c>
      <c r="I28" s="30"/>
    </row>
    <row r="29" spans="1:9" ht="18.75" customHeight="1">
      <c r="A29" s="19">
        <f>Sheet1!A19</f>
        <v>5</v>
      </c>
      <c r="B29" s="24" t="str">
        <f>Sheet1!B19</f>
        <v>Thí nghiệm đo tiếp địa trạm</v>
      </c>
      <c r="C29" s="25"/>
      <c r="D29" s="25" t="str">
        <f>Sheet1!C19</f>
        <v>Vị trí</v>
      </c>
      <c r="E29" s="25">
        <f>Sheet1!D19</f>
        <v>1</v>
      </c>
      <c r="F29" s="25"/>
      <c r="G29" s="25"/>
      <c r="H29" s="148">
        <f t="shared" si="0"/>
        <v>1</v>
      </c>
      <c r="I29" s="25"/>
    </row>
    <row r="30" spans="1:9" ht="18.75" customHeight="1">
      <c r="A30" s="19">
        <f>Sheet1!A20</f>
        <v>6</v>
      </c>
      <c r="B30" s="24" t="str">
        <f>Sheet1!B20</f>
        <v>Thí nghiệm MCCB 200A</v>
      </c>
      <c r="C30" s="25"/>
      <c r="D30" s="25" t="str">
        <f>Sheet1!C20</f>
        <v>Cái</v>
      </c>
      <c r="E30" s="25">
        <f>Sheet1!D20</f>
        <v>1</v>
      </c>
      <c r="F30" s="25"/>
      <c r="G30" s="25"/>
      <c r="H30" s="148">
        <f t="shared" si="0"/>
        <v>1</v>
      </c>
      <c r="I30" s="25"/>
    </row>
    <row r="31" spans="1:9" ht="18.75" customHeight="1">
      <c r="A31" s="19">
        <f>Sheet1!A21</f>
        <v>7</v>
      </c>
      <c r="B31" s="24" t="str">
        <f>Sheet1!B21</f>
        <v>Thí nghiệm tụ bù hạ thế 70kVAR</v>
      </c>
      <c r="C31" s="25"/>
      <c r="D31" s="25" t="str">
        <f>Sheet1!C21</f>
        <v>Tủ</v>
      </c>
      <c r="E31" s="25">
        <f>Sheet1!D21</f>
        <v>1</v>
      </c>
      <c r="F31" s="25"/>
      <c r="G31" s="25"/>
      <c r="H31" s="148">
        <f t="shared" si="0"/>
        <v>1</v>
      </c>
      <c r="I31" s="25"/>
    </row>
    <row r="32" spans="1:9" ht="36" customHeight="1">
      <c r="A32" s="19" t="str">
        <f>Sheet1!A22</f>
        <v>II</v>
      </c>
      <c r="B32" s="147" t="str">
        <f>Sheet1!B22</f>
        <v>HẠNG MỤC VỆ SINH, BẢO TRÌ CUNG CẤP LẮP ĐẶT</v>
      </c>
      <c r="C32" s="25"/>
      <c r="D32" s="25"/>
      <c r="E32" s="25"/>
      <c r="F32" s="25"/>
      <c r="G32" s="25"/>
      <c r="H32" s="148">
        <f t="shared" si="0"/>
        <v>0</v>
      </c>
      <c r="I32" s="25"/>
    </row>
    <row r="33" spans="1:9" ht="25.5" customHeight="1">
      <c r="A33" s="19">
        <f>Sheet1!A23</f>
        <v>1</v>
      </c>
      <c r="B33" s="147" t="str">
        <f>Sheet1!B23</f>
        <v>Vệ sinh công nghiệp Máy biến áp 1000kVA</v>
      </c>
      <c r="C33" s="25"/>
      <c r="D33" s="25" t="str">
        <f>Sheet1!C23</f>
        <v>Trạm</v>
      </c>
      <c r="E33" s="25">
        <f>Sheet1!D23</f>
        <v>1</v>
      </c>
      <c r="F33" s="25"/>
      <c r="G33" s="25"/>
      <c r="H33" s="148">
        <f t="shared" si="0"/>
        <v>1</v>
      </c>
      <c r="I33" s="25"/>
    </row>
    <row r="34" spans="1:9" ht="18.75" customHeight="1">
      <c r="A34" s="19"/>
      <c r="B34" s="24" t="str">
        <f>Sheet1!B24</f>
        <v>- Kiểm tra ngoại quan</v>
      </c>
      <c r="C34" s="25"/>
      <c r="D34" s="25"/>
      <c r="E34" s="25"/>
      <c r="F34" s="25"/>
      <c r="G34" s="25"/>
      <c r="H34" s="148">
        <f t="shared" si="0"/>
        <v>0</v>
      </c>
      <c r="I34" s="25"/>
    </row>
    <row r="35" spans="1:9" ht="18.75" customHeight="1">
      <c r="A35" s="19"/>
      <c r="B35" s="24" t="str">
        <f>Sheet1!B25</f>
        <v>- Vệ sinh MBA: sứ cao, sứ hạ, thân máy</v>
      </c>
      <c r="C35" s="25"/>
      <c r="D35" s="25"/>
      <c r="E35" s="25"/>
      <c r="F35" s="25"/>
      <c r="G35" s="25"/>
      <c r="H35" s="148">
        <f t="shared" si="0"/>
        <v>0</v>
      </c>
      <c r="I35" s="25"/>
    </row>
    <row r="36" spans="1:9" ht="18.75" customHeight="1">
      <c r="A36" s="19"/>
      <c r="B36" s="24" t="str">
        <f>Sheet1!B26</f>
        <v>- Kiểm tra và xiết lại các đầu cosse</v>
      </c>
      <c r="C36" s="25"/>
      <c r="D36" s="25"/>
      <c r="E36" s="25"/>
      <c r="F36" s="25"/>
      <c r="G36" s="25"/>
      <c r="H36" s="148">
        <f t="shared" si="0"/>
        <v>0</v>
      </c>
      <c r="I36" s="25"/>
    </row>
    <row r="37" spans="1:9" s="31" customFormat="1" ht="18.75" customHeight="1">
      <c r="A37" s="19"/>
      <c r="B37" s="24" t="str">
        <f>Sheet1!B27</f>
        <v>- Kiểm tra mức dầu</v>
      </c>
      <c r="C37" s="30"/>
      <c r="D37" s="25"/>
      <c r="E37" s="25"/>
      <c r="F37" s="30"/>
      <c r="G37" s="30"/>
      <c r="H37" s="148">
        <f t="shared" si="0"/>
        <v>0</v>
      </c>
      <c r="I37" s="30"/>
    </row>
    <row r="38" spans="1:9" ht="18.75" customHeight="1">
      <c r="A38" s="19"/>
      <c r="B38" s="24" t="str">
        <f>Sheet1!B28</f>
        <v>- Kiểm tra hệ thống nối đất</v>
      </c>
      <c r="C38" s="25"/>
      <c r="D38" s="25"/>
      <c r="E38" s="25"/>
      <c r="F38" s="25"/>
      <c r="G38" s="25"/>
      <c r="H38" s="148">
        <f t="shared" si="0"/>
        <v>0</v>
      </c>
      <c r="I38" s="25"/>
    </row>
    <row r="39" spans="1:9" ht="18.75" customHeight="1">
      <c r="A39" s="19">
        <f>Sheet1!A29</f>
        <v>2</v>
      </c>
      <c r="B39" s="147" t="str">
        <f>Sheet1!B29</f>
        <v>Vệ sinh công nghiệp Máy biến áp 50kVA</v>
      </c>
      <c r="C39" s="25"/>
      <c r="D39" s="25" t="str">
        <f>Sheet1!C29</f>
        <v>Trạm</v>
      </c>
      <c r="E39" s="25">
        <v>1</v>
      </c>
      <c r="F39" s="25"/>
      <c r="G39" s="25"/>
      <c r="H39" s="148">
        <f t="shared" si="0"/>
        <v>1</v>
      </c>
      <c r="I39" s="25"/>
    </row>
    <row r="40" spans="1:9" ht="18.75" customHeight="1">
      <c r="A40" s="19"/>
      <c r="B40" s="24" t="str">
        <f>Sheet1!B30</f>
        <v>- Kiểm tra ngoại quan</v>
      </c>
      <c r="C40" s="25"/>
      <c r="D40" s="25"/>
      <c r="E40" s="25"/>
      <c r="F40" s="25"/>
      <c r="G40" s="25"/>
      <c r="H40" s="148">
        <f t="shared" si="0"/>
        <v>0</v>
      </c>
      <c r="I40" s="25"/>
    </row>
    <row r="41" spans="1:9" s="31" customFormat="1" ht="18.75" customHeight="1">
      <c r="A41" s="19"/>
      <c r="B41" s="24" t="str">
        <f>Sheet1!B31</f>
        <v>- Vệ sinh MBA: sứ cao, sứ hạ, thân máy</v>
      </c>
      <c r="C41" s="30"/>
      <c r="D41" s="25"/>
      <c r="E41" s="25"/>
      <c r="F41" s="30"/>
      <c r="G41" s="30"/>
      <c r="H41" s="148">
        <f t="shared" si="0"/>
        <v>0</v>
      </c>
      <c r="I41" s="30"/>
    </row>
    <row r="42" spans="1:9" ht="18.75" customHeight="1">
      <c r="A42" s="19"/>
      <c r="B42" s="24" t="str">
        <f>Sheet1!B32</f>
        <v>- Kiểm tra và xiết lại các đầu cosse</v>
      </c>
      <c r="C42" s="25"/>
      <c r="D42" s="25"/>
      <c r="E42" s="25"/>
      <c r="F42" s="25"/>
      <c r="G42" s="25"/>
      <c r="H42" s="148">
        <f t="shared" si="0"/>
        <v>0</v>
      </c>
      <c r="I42" s="25"/>
    </row>
    <row r="43" spans="1:9" ht="18.75" customHeight="1">
      <c r="A43" s="19"/>
      <c r="B43" s="24" t="str">
        <f>Sheet1!B33</f>
        <v>- Kiểm tra mức dầu</v>
      </c>
      <c r="C43" s="25"/>
      <c r="D43" s="25"/>
      <c r="E43" s="25"/>
      <c r="F43" s="25"/>
      <c r="G43" s="25"/>
      <c r="H43" s="148">
        <f t="shared" si="0"/>
        <v>0</v>
      </c>
      <c r="I43" s="25"/>
    </row>
    <row r="44" spans="1:9" ht="18.75" customHeight="1">
      <c r="A44" s="19"/>
      <c r="B44" s="24" t="str">
        <f>Sheet1!B34</f>
        <v>- Kiểm tra hệ thống nối đất</v>
      </c>
      <c r="C44" s="25"/>
      <c r="D44" s="25"/>
      <c r="E44" s="25"/>
      <c r="F44" s="25"/>
      <c r="G44" s="25"/>
      <c r="H44" s="148">
        <f t="shared" si="0"/>
        <v>0</v>
      </c>
      <c r="I44" s="25"/>
    </row>
    <row r="45" spans="1:9" ht="34.5" customHeight="1">
      <c r="A45" s="19">
        <f>Sheet1!A35</f>
        <v>3</v>
      </c>
      <c r="B45" s="147" t="str">
        <f>Sheet1!B35</f>
        <v>Vệ sinh siết lại các vị trí đấu nối LBFCO - 24kV-200A</v>
      </c>
      <c r="C45" s="25"/>
      <c r="D45" s="25" t="str">
        <f>Sheet1!C35</f>
        <v>Cái</v>
      </c>
      <c r="E45" s="25">
        <f>Sheet1!D35</f>
        <v>3</v>
      </c>
      <c r="F45" s="25"/>
      <c r="G45" s="25"/>
      <c r="H45" s="148">
        <f t="shared" si="0"/>
        <v>3</v>
      </c>
      <c r="I45" s="25"/>
    </row>
    <row r="46" spans="1:9" ht="18.75" customHeight="1">
      <c r="A46" s="19"/>
      <c r="B46" s="24" t="str">
        <f>Sheet1!B36</f>
        <v>- Kiểm tra ngoại quan</v>
      </c>
      <c r="C46" s="25"/>
      <c r="D46" s="25"/>
      <c r="E46" s="25"/>
      <c r="F46" s="25"/>
      <c r="G46" s="25"/>
      <c r="H46" s="148">
        <f t="shared" si="0"/>
        <v>0</v>
      </c>
      <c r="I46" s="25"/>
    </row>
    <row r="47" spans="1:9" ht="18.75" customHeight="1">
      <c r="A47" s="19"/>
      <c r="B47" s="24" t="str">
        <f>Sheet1!B37</f>
        <v>- Vệ sinh công nghiệp:sứ, LBFCO</v>
      </c>
      <c r="C47" s="25"/>
      <c r="D47" s="25"/>
      <c r="E47" s="25"/>
      <c r="F47" s="25"/>
      <c r="G47" s="25"/>
      <c r="H47" s="148">
        <f t="shared" si="0"/>
        <v>0</v>
      </c>
      <c r="I47" s="25"/>
    </row>
    <row r="48" spans="1:9" ht="18.75" customHeight="1">
      <c r="A48" s="19"/>
      <c r="B48" s="24" t="str">
        <f>Sheet1!B38</f>
        <v>- Kiểm tra và xiết lại các đầu cosse</v>
      </c>
      <c r="C48" s="25"/>
      <c r="D48" s="25"/>
      <c r="E48" s="25"/>
      <c r="F48" s="25"/>
      <c r="G48" s="25"/>
      <c r="H48" s="148">
        <f t="shared" si="0"/>
        <v>0</v>
      </c>
      <c r="I48" s="25"/>
    </row>
    <row r="49" spans="1:9" s="31" customFormat="1" ht="35.25" customHeight="1">
      <c r="A49" s="19">
        <f>Sheet1!A39</f>
        <v>4</v>
      </c>
      <c r="B49" s="147" t="str">
        <f>Sheet1!B39</f>
        <v>Vệ sinh siết lại các vị trí đấu nối LBFCO - 24kV-100A</v>
      </c>
      <c r="C49" s="43"/>
      <c r="D49" s="25" t="str">
        <f>Sheet1!C39</f>
        <v>Cái</v>
      </c>
      <c r="E49" s="25">
        <f>Sheet1!D39</f>
        <v>3</v>
      </c>
      <c r="F49" s="43"/>
      <c r="G49" s="43"/>
      <c r="H49" s="148">
        <f t="shared" si="0"/>
        <v>3</v>
      </c>
      <c r="I49" s="43"/>
    </row>
    <row r="50" spans="1:9" s="31" customFormat="1" ht="18.75" customHeight="1">
      <c r="A50" s="19"/>
      <c r="B50" s="24" t="str">
        <f>Sheet1!B40</f>
        <v>- Kiểm tra ngoại quan</v>
      </c>
      <c r="C50" s="43"/>
      <c r="D50" s="25"/>
      <c r="E50" s="25"/>
      <c r="F50" s="43"/>
      <c r="G50" s="43"/>
      <c r="H50" s="148">
        <f t="shared" si="0"/>
        <v>0</v>
      </c>
      <c r="I50" s="43"/>
    </row>
    <row r="51" spans="1:9" s="31" customFormat="1" ht="18.75" customHeight="1">
      <c r="A51" s="19"/>
      <c r="B51" s="24" t="str">
        <f>Sheet1!B41</f>
        <v>- Vệ sinh công nghiệp:sứ, LBFCO</v>
      </c>
      <c r="C51" s="43"/>
      <c r="D51" s="25"/>
      <c r="E51" s="25"/>
      <c r="F51" s="43"/>
      <c r="G51" s="43"/>
      <c r="H51" s="148">
        <f t="shared" si="0"/>
        <v>0</v>
      </c>
      <c r="I51" s="43"/>
    </row>
    <row r="52" spans="1:9" ht="18.75" customHeight="1">
      <c r="A52" s="19"/>
      <c r="B52" s="24" t="str">
        <f>Sheet1!B42</f>
        <v>- Kiểm tra và xiết lại các đầu cosse</v>
      </c>
      <c r="C52" s="25"/>
      <c r="D52" s="25"/>
      <c r="E52" s="25"/>
      <c r="F52" s="25"/>
      <c r="G52" s="25"/>
      <c r="H52" s="148">
        <f t="shared" si="0"/>
        <v>0</v>
      </c>
      <c r="I52" s="25"/>
    </row>
    <row r="53" spans="1:9" ht="37.5" customHeight="1">
      <c r="A53" s="19">
        <f>Sheet1!A43</f>
        <v>5</v>
      </c>
      <c r="B53" s="147" t="str">
        <f>Sheet1!B43</f>
        <v>Vệ sinh siết lại các vị trí đấu nối LA-18kV-10kA</v>
      </c>
      <c r="C53" s="25"/>
      <c r="D53" s="25" t="str">
        <f>Sheet1!C43</f>
        <v>Cái</v>
      </c>
      <c r="E53" s="25">
        <f>Sheet1!D43</f>
        <v>6</v>
      </c>
      <c r="F53" s="25"/>
      <c r="G53" s="25"/>
      <c r="H53" s="148">
        <f t="shared" si="0"/>
        <v>6</v>
      </c>
      <c r="I53" s="25"/>
    </row>
    <row r="54" spans="1:9" ht="18.75" customHeight="1">
      <c r="A54" s="19"/>
      <c r="B54" s="24" t="str">
        <f>Sheet1!B44</f>
        <v>- Kiểm tra ngoại quan</v>
      </c>
      <c r="C54" s="25"/>
      <c r="D54" s="25"/>
      <c r="E54" s="25"/>
      <c r="F54" s="25"/>
      <c r="G54" s="25"/>
      <c r="H54" s="148">
        <f t="shared" si="0"/>
        <v>0</v>
      </c>
      <c r="I54" s="25"/>
    </row>
    <row r="55" spans="1:9" ht="18.75" customHeight="1">
      <c r="A55" s="19"/>
      <c r="B55" s="24" t="str">
        <f>Sheet1!B45</f>
        <v>- Vệ sinh công nghiệp:sứ,LA</v>
      </c>
      <c r="C55" s="25"/>
      <c r="D55" s="25"/>
      <c r="E55" s="25"/>
      <c r="F55" s="25"/>
      <c r="G55" s="25"/>
      <c r="H55" s="148">
        <f t="shared" si="0"/>
        <v>0</v>
      </c>
      <c r="I55" s="25"/>
    </row>
    <row r="56" spans="1:9" ht="18.75" customHeight="1">
      <c r="A56" s="19"/>
      <c r="B56" s="24" t="str">
        <f>Sheet1!B46</f>
        <v>- Kiểm tra và xiết lại các đầu cosse</v>
      </c>
      <c r="C56" s="25"/>
      <c r="D56" s="25"/>
      <c r="E56" s="25"/>
      <c r="F56" s="25"/>
      <c r="G56" s="25"/>
      <c r="H56" s="148">
        <f t="shared" si="0"/>
        <v>0</v>
      </c>
      <c r="I56" s="25"/>
    </row>
    <row r="57" spans="1:9" ht="39.75" customHeight="1">
      <c r="A57" s="19">
        <f>Sheet1!A47</f>
        <v>6</v>
      </c>
      <c r="B57" s="147" t="str">
        <f>Sheet1!B47</f>
        <v>Vệ sinh công nghiệp ngăn tủ tổng ACB 1600A</v>
      </c>
      <c r="C57" s="25"/>
      <c r="D57" s="25" t="str">
        <f>Sheet1!C47</f>
        <v>Tủ</v>
      </c>
      <c r="E57" s="25">
        <f>Sheet1!D47</f>
        <v>1</v>
      </c>
      <c r="F57" s="25"/>
      <c r="G57" s="25"/>
      <c r="H57" s="148">
        <f t="shared" si="0"/>
        <v>1</v>
      </c>
      <c r="I57" s="25"/>
    </row>
    <row r="58" spans="1:9" ht="18.75" customHeight="1">
      <c r="A58" s="19"/>
      <c r="B58" s="24" t="str">
        <f>Sheet1!B48</f>
        <v>- Kiểm tra ngoại quan</v>
      </c>
      <c r="C58" s="25"/>
      <c r="D58" s="25"/>
      <c r="E58" s="25"/>
      <c r="F58" s="25"/>
      <c r="G58" s="25"/>
      <c r="H58" s="148">
        <f t="shared" si="0"/>
        <v>0</v>
      </c>
      <c r="I58" s="25"/>
    </row>
    <row r="59" spans="1:9" ht="31.5" customHeight="1">
      <c r="A59" s="19"/>
      <c r="B59" s="24" t="str">
        <f>Sheet1!B49</f>
        <v>- Vệ sinh hút bụi: Trong và ngoài vỏ tủ, Máy cắt, thanh cái</v>
      </c>
      <c r="C59" s="25"/>
      <c r="D59" s="25"/>
      <c r="E59" s="25"/>
      <c r="F59" s="25"/>
      <c r="G59" s="25"/>
      <c r="H59" s="148">
        <f t="shared" si="0"/>
        <v>0</v>
      </c>
      <c r="I59" s="25"/>
    </row>
    <row r="60" spans="1:9" ht="18.75" customHeight="1">
      <c r="A60" s="19"/>
      <c r="B60" s="24" t="str">
        <f>Sheet1!B50</f>
        <v>- Kiểm tra và xiết lại các đầu cosse</v>
      </c>
      <c r="C60" s="25"/>
      <c r="D60" s="25"/>
      <c r="E60" s="25"/>
      <c r="F60" s="25"/>
      <c r="G60" s="25"/>
      <c r="H60" s="148">
        <f t="shared" si="0"/>
        <v>0</v>
      </c>
      <c r="I60" s="25"/>
    </row>
    <row r="61" spans="1:9" ht="35.25" customHeight="1">
      <c r="A61" s="19">
        <v>7</v>
      </c>
      <c r="B61" s="147" t="str">
        <f>Sheet1!B51</f>
        <v>Vệ sinh công nghiệp, xiết chặt vị trí đấu nối tủ tụ bù, sứ đứng, sứ treo các loại</v>
      </c>
      <c r="C61" s="25"/>
      <c r="D61" s="25" t="str">
        <f>Sheet1!C51</f>
        <v>trạm</v>
      </c>
      <c r="E61" s="25">
        <f>Sheet1!D51</f>
        <v>1</v>
      </c>
      <c r="F61" s="25"/>
      <c r="G61" s="25"/>
      <c r="H61" s="148">
        <f t="shared" si="0"/>
        <v>1</v>
      </c>
      <c r="I61" s="25"/>
    </row>
    <row r="62" spans="1:9" ht="32.25" customHeight="1">
      <c r="A62" s="19">
        <v>8</v>
      </c>
      <c r="B62" s="147" t="str">
        <f>Sheet1!B52</f>
        <v>Cung cấp lắp đặt cáp ACXH 50mm2 24kV</v>
      </c>
      <c r="C62" s="25"/>
      <c r="D62" s="25" t="str">
        <f>Sheet1!C52</f>
        <v>mét</v>
      </c>
      <c r="E62" s="25">
        <f>Sheet1!D52</f>
        <v>150</v>
      </c>
      <c r="F62" s="25"/>
      <c r="G62" s="25"/>
      <c r="H62" s="148">
        <f t="shared" si="0"/>
        <v>150</v>
      </c>
      <c r="I62" s="25"/>
    </row>
    <row r="63" spans="1:9" ht="18.75" customHeight="1">
      <c r="A63" s="19">
        <v>9</v>
      </c>
      <c r="B63" s="147" t="str">
        <f>Sheet1!B53</f>
        <v>Cung cấp lắp đặt cáp CXH 25m2 24kV</v>
      </c>
      <c r="C63" s="25"/>
      <c r="D63" s="25" t="str">
        <f>Sheet1!C53</f>
        <v>mét</v>
      </c>
      <c r="E63" s="25">
        <f>Sheet1!D53</f>
        <v>15</v>
      </c>
      <c r="F63" s="25"/>
      <c r="G63" s="25"/>
      <c r="H63" s="148">
        <f t="shared" si="0"/>
        <v>15</v>
      </c>
      <c r="I63" s="25"/>
    </row>
    <row r="64" spans="1:9" ht="18.75" customHeight="1">
      <c r="A64" s="19" t="str">
        <f>Sheet1!A54</f>
        <v>III</v>
      </c>
      <c r="B64" s="147" t="str">
        <f>Sheet1!B54</f>
        <v>CHI PHÍ KHÁC</v>
      </c>
      <c r="C64" s="25"/>
      <c r="D64" s="25"/>
      <c r="E64" s="25"/>
      <c r="F64" s="25"/>
      <c r="G64" s="25"/>
      <c r="H64" s="148">
        <f t="shared" si="0"/>
        <v>0</v>
      </c>
      <c r="I64" s="25"/>
    </row>
    <row r="65" spans="1:9" ht="35.25" customHeight="1">
      <c r="A65" s="19">
        <f>Sheet1!A55</f>
        <v>1</v>
      </c>
      <c r="B65" s="147" t="str">
        <f>Sheet1!B55</f>
        <v>Chi phí vận chuyển thiết bị đi lại, huấn luyện….</v>
      </c>
      <c r="C65" s="25"/>
      <c r="D65" s="25" t="str">
        <f>Sheet1!C55</f>
        <v>Lượt</v>
      </c>
      <c r="E65" s="25">
        <v>1</v>
      </c>
      <c r="F65" s="25"/>
      <c r="G65" s="25"/>
      <c r="H65" s="148">
        <f t="shared" si="0"/>
        <v>1</v>
      </c>
      <c r="I65" s="25"/>
    </row>
    <row r="66" spans="1:9" ht="42.75" customHeight="1">
      <c r="A66" s="19">
        <f>Sheet1!A56</f>
        <v>2</v>
      </c>
      <c r="B66" s="147" t="str">
        <f>Sheet1!B56</f>
        <v>Thủ tục đóng cắt điện và đăng ký công tác với PC Bình Chánh</v>
      </c>
      <c r="C66" s="25"/>
      <c r="D66" s="25" t="str">
        <f>Sheet1!C56</f>
        <v>lần</v>
      </c>
      <c r="E66" s="25">
        <f>Sheet1!D56</f>
        <v>1</v>
      </c>
      <c r="F66" s="25"/>
      <c r="G66" s="25"/>
      <c r="H66" s="148">
        <f t="shared" si="0"/>
        <v>1</v>
      </c>
      <c r="I66" s="25"/>
    </row>
    <row r="67" spans="1:9" ht="18.75" customHeight="1">
      <c r="A67" s="23"/>
      <c r="B67" s="29"/>
      <c r="C67" s="30"/>
      <c r="D67" s="30"/>
      <c r="E67" s="30"/>
      <c r="F67" s="30"/>
      <c r="G67" s="30"/>
      <c r="H67" s="148">
        <f t="shared" si="0"/>
        <v>0</v>
      </c>
      <c r="I67" s="30"/>
    </row>
    <row r="68" spans="1:9" ht="18.75" customHeight="1">
      <c r="A68" s="28"/>
      <c r="B68" s="29"/>
      <c r="C68" s="30"/>
      <c r="D68" s="30"/>
      <c r="E68" s="30"/>
      <c r="F68" s="30"/>
      <c r="G68" s="30"/>
      <c r="H68" s="148">
        <f t="shared" si="0"/>
        <v>0</v>
      </c>
      <c r="I68" s="32"/>
    </row>
    <row r="69" spans="1:9" ht="18.75" customHeight="1"/>
    <row r="70" spans="1:9" ht="18.75" customHeight="1">
      <c r="A70" s="8"/>
      <c r="B70" s="87" t="s">
        <v>5</v>
      </c>
      <c r="C70" s="87"/>
      <c r="D70" s="87"/>
      <c r="E70" s="8"/>
      <c r="F70" s="89" t="s">
        <v>3</v>
      </c>
      <c r="G70" s="89"/>
      <c r="H70" s="89"/>
      <c r="I70" s="89"/>
    </row>
    <row r="71" spans="1:9" ht="18.75" customHeight="1">
      <c r="A71" s="8"/>
      <c r="B71" s="87" t="s">
        <v>108</v>
      </c>
      <c r="C71" s="87"/>
      <c r="D71" s="87"/>
      <c r="E71" s="8"/>
      <c r="F71" s="89" t="s">
        <v>17</v>
      </c>
      <c r="G71" s="89"/>
      <c r="H71" s="89"/>
      <c r="I71" s="89"/>
    </row>
    <row r="72" spans="1:9" s="31" customFormat="1" ht="18.75" customHeight="1">
      <c r="A72" s="8"/>
      <c r="B72" s="18"/>
      <c r="C72" s="18"/>
      <c r="D72" s="8"/>
      <c r="E72" s="8"/>
      <c r="F72" s="8"/>
      <c r="G72" s="8"/>
      <c r="H72" s="6"/>
      <c r="I72" s="6"/>
    </row>
    <row r="73" spans="1:9" s="31" customFormat="1" ht="31.5" customHeight="1">
      <c r="A73" s="8"/>
      <c r="B73" s="8"/>
      <c r="C73" s="8"/>
      <c r="D73" s="8"/>
      <c r="E73" s="8"/>
      <c r="F73" s="8"/>
      <c r="G73" s="8"/>
      <c r="H73" s="8"/>
      <c r="I73" s="6"/>
    </row>
    <row r="74" spans="1:9">
      <c r="A74" s="8"/>
      <c r="C74" s="8"/>
      <c r="D74" s="8"/>
      <c r="E74" s="8"/>
      <c r="F74" s="8"/>
      <c r="G74" s="8"/>
      <c r="H74" s="8"/>
      <c r="I74" s="8"/>
    </row>
    <row r="75" spans="1:9">
      <c r="A75" s="8"/>
      <c r="C75" s="8"/>
      <c r="D75" s="8"/>
      <c r="E75" s="8"/>
      <c r="F75" s="8"/>
      <c r="G75" s="8"/>
      <c r="H75" s="8"/>
      <c r="I75" s="8"/>
    </row>
    <row r="76" spans="1:9">
      <c r="A76" s="8"/>
      <c r="C76" s="8"/>
      <c r="D76" s="8"/>
      <c r="E76" s="8"/>
      <c r="F76" s="8"/>
      <c r="G76" s="8"/>
    </row>
    <row r="77" spans="1:9" ht="31.5" customHeight="1">
      <c r="A77" s="8"/>
      <c r="C77" s="8"/>
      <c r="D77" s="8"/>
      <c r="E77" s="8"/>
      <c r="F77" s="8"/>
      <c r="G77" s="8"/>
    </row>
    <row r="78" spans="1:9" ht="20.25" customHeight="1">
      <c r="A78" s="8"/>
      <c r="C78" s="8"/>
      <c r="D78" s="8"/>
      <c r="E78" s="8"/>
      <c r="F78" s="8"/>
      <c r="G78" s="8"/>
      <c r="I78" s="8"/>
    </row>
    <row r="79" spans="1:9" ht="20.25" customHeight="1"/>
    <row r="80" spans="1:9" ht="20.25" customHeight="1"/>
  </sheetData>
  <mergeCells count="7">
    <mergeCell ref="B70:D70"/>
    <mergeCell ref="B71:D71"/>
    <mergeCell ref="A2:H2"/>
    <mergeCell ref="F70:I70"/>
    <mergeCell ref="F71:I71"/>
    <mergeCell ref="B3:E3"/>
    <mergeCell ref="F3:I3"/>
  </mergeCells>
  <printOptions horizontalCentered="1"/>
  <pageMargins left="0.2" right="0.2" top="0.5" bottom="0.5" header="0.3" footer="0.3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81"/>
  <sheetViews>
    <sheetView view="pageBreakPreview" zoomScale="85" zoomScaleNormal="70" zoomScaleSheetLayoutView="85" workbookViewId="0">
      <selection activeCell="I99" sqref="I99"/>
    </sheetView>
  </sheetViews>
  <sheetFormatPr defaultColWidth="7.625" defaultRowHeight="16.5"/>
  <cols>
    <col min="1" max="1" width="6" style="18" customWidth="1"/>
    <col min="2" max="2" width="40.5" style="8" customWidth="1"/>
    <col min="3" max="3" width="12" style="6" customWidth="1"/>
    <col min="4" max="6" width="10.375" style="6" customWidth="1"/>
    <col min="7" max="7" width="13.625" style="6" customWidth="1"/>
    <col min="8" max="8" width="13.75" style="36" customWidth="1"/>
    <col min="9" max="9" width="15.625" style="6" customWidth="1"/>
    <col min="10" max="11" width="11.375" style="6" customWidth="1"/>
    <col min="12" max="12" width="18.25" style="36" customWidth="1"/>
    <col min="13" max="13" width="12.625" style="6" customWidth="1"/>
    <col min="14" max="261" width="7.625" style="8"/>
    <col min="262" max="262" width="5.875" style="8" customWidth="1"/>
    <col min="263" max="263" width="40.25" style="8" customWidth="1"/>
    <col min="264" max="264" width="10" style="8" customWidth="1"/>
    <col min="265" max="265" width="10.625" style="8" customWidth="1"/>
    <col min="266" max="266" width="14.625" style="8" customWidth="1"/>
    <col min="267" max="267" width="18.5" style="8" customWidth="1"/>
    <col min="268" max="268" width="15.125" style="8" customWidth="1"/>
    <col min="269" max="269" width="15.25" style="8" customWidth="1"/>
    <col min="270" max="517" width="7.625" style="8"/>
    <col min="518" max="518" width="5.875" style="8" customWidth="1"/>
    <col min="519" max="519" width="40.25" style="8" customWidth="1"/>
    <col min="520" max="520" width="10" style="8" customWidth="1"/>
    <col min="521" max="521" width="10.625" style="8" customWidth="1"/>
    <col min="522" max="522" width="14.625" style="8" customWidth="1"/>
    <col min="523" max="523" width="18.5" style="8" customWidth="1"/>
    <col min="524" max="524" width="15.125" style="8" customWidth="1"/>
    <col min="525" max="525" width="15.25" style="8" customWidth="1"/>
    <col min="526" max="773" width="7.625" style="8"/>
    <col min="774" max="774" width="5.875" style="8" customWidth="1"/>
    <col min="775" max="775" width="40.25" style="8" customWidth="1"/>
    <col min="776" max="776" width="10" style="8" customWidth="1"/>
    <col min="777" max="777" width="10.625" style="8" customWidth="1"/>
    <col min="778" max="778" width="14.625" style="8" customWidth="1"/>
    <col min="779" max="779" width="18.5" style="8" customWidth="1"/>
    <col min="780" max="780" width="15.125" style="8" customWidth="1"/>
    <col min="781" max="781" width="15.25" style="8" customWidth="1"/>
    <col min="782" max="1029" width="7.625" style="8"/>
    <col min="1030" max="1030" width="5.875" style="8" customWidth="1"/>
    <col min="1031" max="1031" width="40.25" style="8" customWidth="1"/>
    <col min="1032" max="1032" width="10" style="8" customWidth="1"/>
    <col min="1033" max="1033" width="10.625" style="8" customWidth="1"/>
    <col min="1034" max="1034" width="14.625" style="8" customWidth="1"/>
    <col min="1035" max="1035" width="18.5" style="8" customWidth="1"/>
    <col min="1036" max="1036" width="15.125" style="8" customWidth="1"/>
    <col min="1037" max="1037" width="15.25" style="8" customWidth="1"/>
    <col min="1038" max="1285" width="7.625" style="8"/>
    <col min="1286" max="1286" width="5.875" style="8" customWidth="1"/>
    <col min="1287" max="1287" width="40.25" style="8" customWidth="1"/>
    <col min="1288" max="1288" width="10" style="8" customWidth="1"/>
    <col min="1289" max="1289" width="10.625" style="8" customWidth="1"/>
    <col min="1290" max="1290" width="14.625" style="8" customWidth="1"/>
    <col min="1291" max="1291" width="18.5" style="8" customWidth="1"/>
    <col min="1292" max="1292" width="15.125" style="8" customWidth="1"/>
    <col min="1293" max="1293" width="15.25" style="8" customWidth="1"/>
    <col min="1294" max="1541" width="7.625" style="8"/>
    <col min="1542" max="1542" width="5.875" style="8" customWidth="1"/>
    <col min="1543" max="1543" width="40.25" style="8" customWidth="1"/>
    <col min="1544" max="1544" width="10" style="8" customWidth="1"/>
    <col min="1545" max="1545" width="10.625" style="8" customWidth="1"/>
    <col min="1546" max="1546" width="14.625" style="8" customWidth="1"/>
    <col min="1547" max="1547" width="18.5" style="8" customWidth="1"/>
    <col min="1548" max="1548" width="15.125" style="8" customWidth="1"/>
    <col min="1549" max="1549" width="15.25" style="8" customWidth="1"/>
    <col min="1550" max="1797" width="7.625" style="8"/>
    <col min="1798" max="1798" width="5.875" style="8" customWidth="1"/>
    <col min="1799" max="1799" width="40.25" style="8" customWidth="1"/>
    <col min="1800" max="1800" width="10" style="8" customWidth="1"/>
    <col min="1801" max="1801" width="10.625" style="8" customWidth="1"/>
    <col min="1802" max="1802" width="14.625" style="8" customWidth="1"/>
    <col min="1803" max="1803" width="18.5" style="8" customWidth="1"/>
    <col min="1804" max="1804" width="15.125" style="8" customWidth="1"/>
    <col min="1805" max="1805" width="15.25" style="8" customWidth="1"/>
    <col min="1806" max="2053" width="7.625" style="8"/>
    <col min="2054" max="2054" width="5.875" style="8" customWidth="1"/>
    <col min="2055" max="2055" width="40.25" style="8" customWidth="1"/>
    <col min="2056" max="2056" width="10" style="8" customWidth="1"/>
    <col min="2057" max="2057" width="10.625" style="8" customWidth="1"/>
    <col min="2058" max="2058" width="14.625" style="8" customWidth="1"/>
    <col min="2059" max="2059" width="18.5" style="8" customWidth="1"/>
    <col min="2060" max="2060" width="15.125" style="8" customWidth="1"/>
    <col min="2061" max="2061" width="15.25" style="8" customWidth="1"/>
    <col min="2062" max="2309" width="7.625" style="8"/>
    <col min="2310" max="2310" width="5.875" style="8" customWidth="1"/>
    <col min="2311" max="2311" width="40.25" style="8" customWidth="1"/>
    <col min="2312" max="2312" width="10" style="8" customWidth="1"/>
    <col min="2313" max="2313" width="10.625" style="8" customWidth="1"/>
    <col min="2314" max="2314" width="14.625" style="8" customWidth="1"/>
    <col min="2315" max="2315" width="18.5" style="8" customWidth="1"/>
    <col min="2316" max="2316" width="15.125" style="8" customWidth="1"/>
    <col min="2317" max="2317" width="15.25" style="8" customWidth="1"/>
    <col min="2318" max="2565" width="7.625" style="8"/>
    <col min="2566" max="2566" width="5.875" style="8" customWidth="1"/>
    <col min="2567" max="2567" width="40.25" style="8" customWidth="1"/>
    <col min="2568" max="2568" width="10" style="8" customWidth="1"/>
    <col min="2569" max="2569" width="10.625" style="8" customWidth="1"/>
    <col min="2570" max="2570" width="14.625" style="8" customWidth="1"/>
    <col min="2571" max="2571" width="18.5" style="8" customWidth="1"/>
    <col min="2572" max="2572" width="15.125" style="8" customWidth="1"/>
    <col min="2573" max="2573" width="15.25" style="8" customWidth="1"/>
    <col min="2574" max="2821" width="7.625" style="8"/>
    <col min="2822" max="2822" width="5.875" style="8" customWidth="1"/>
    <col min="2823" max="2823" width="40.25" style="8" customWidth="1"/>
    <col min="2824" max="2824" width="10" style="8" customWidth="1"/>
    <col min="2825" max="2825" width="10.625" style="8" customWidth="1"/>
    <col min="2826" max="2826" width="14.625" style="8" customWidth="1"/>
    <col min="2827" max="2827" width="18.5" style="8" customWidth="1"/>
    <col min="2828" max="2828" width="15.125" style="8" customWidth="1"/>
    <col min="2829" max="2829" width="15.25" style="8" customWidth="1"/>
    <col min="2830" max="3077" width="7.625" style="8"/>
    <col min="3078" max="3078" width="5.875" style="8" customWidth="1"/>
    <col min="3079" max="3079" width="40.25" style="8" customWidth="1"/>
    <col min="3080" max="3080" width="10" style="8" customWidth="1"/>
    <col min="3081" max="3081" width="10.625" style="8" customWidth="1"/>
    <col min="3082" max="3082" width="14.625" style="8" customWidth="1"/>
    <col min="3083" max="3083" width="18.5" style="8" customWidth="1"/>
    <col min="3084" max="3084" width="15.125" style="8" customWidth="1"/>
    <col min="3085" max="3085" width="15.25" style="8" customWidth="1"/>
    <col min="3086" max="3333" width="7.625" style="8"/>
    <col min="3334" max="3334" width="5.875" style="8" customWidth="1"/>
    <col min="3335" max="3335" width="40.25" style="8" customWidth="1"/>
    <col min="3336" max="3336" width="10" style="8" customWidth="1"/>
    <col min="3337" max="3337" width="10.625" style="8" customWidth="1"/>
    <col min="3338" max="3338" width="14.625" style="8" customWidth="1"/>
    <col min="3339" max="3339" width="18.5" style="8" customWidth="1"/>
    <col min="3340" max="3340" width="15.125" style="8" customWidth="1"/>
    <col min="3341" max="3341" width="15.25" style="8" customWidth="1"/>
    <col min="3342" max="3589" width="7.625" style="8"/>
    <col min="3590" max="3590" width="5.875" style="8" customWidth="1"/>
    <col min="3591" max="3591" width="40.25" style="8" customWidth="1"/>
    <col min="3592" max="3592" width="10" style="8" customWidth="1"/>
    <col min="3593" max="3593" width="10.625" style="8" customWidth="1"/>
    <col min="3594" max="3594" width="14.625" style="8" customWidth="1"/>
    <col min="3595" max="3595" width="18.5" style="8" customWidth="1"/>
    <col min="3596" max="3596" width="15.125" style="8" customWidth="1"/>
    <col min="3597" max="3597" width="15.25" style="8" customWidth="1"/>
    <col min="3598" max="3845" width="7.625" style="8"/>
    <col min="3846" max="3846" width="5.875" style="8" customWidth="1"/>
    <col min="3847" max="3847" width="40.25" style="8" customWidth="1"/>
    <col min="3848" max="3848" width="10" style="8" customWidth="1"/>
    <col min="3849" max="3849" width="10.625" style="8" customWidth="1"/>
    <col min="3850" max="3850" width="14.625" style="8" customWidth="1"/>
    <col min="3851" max="3851" width="18.5" style="8" customWidth="1"/>
    <col min="3852" max="3852" width="15.125" style="8" customWidth="1"/>
    <col min="3853" max="3853" width="15.25" style="8" customWidth="1"/>
    <col min="3854" max="4101" width="7.625" style="8"/>
    <col min="4102" max="4102" width="5.875" style="8" customWidth="1"/>
    <col min="4103" max="4103" width="40.25" style="8" customWidth="1"/>
    <col min="4104" max="4104" width="10" style="8" customWidth="1"/>
    <col min="4105" max="4105" width="10.625" style="8" customWidth="1"/>
    <col min="4106" max="4106" width="14.625" style="8" customWidth="1"/>
    <col min="4107" max="4107" width="18.5" style="8" customWidth="1"/>
    <col min="4108" max="4108" width="15.125" style="8" customWidth="1"/>
    <col min="4109" max="4109" width="15.25" style="8" customWidth="1"/>
    <col min="4110" max="4357" width="7.625" style="8"/>
    <col min="4358" max="4358" width="5.875" style="8" customWidth="1"/>
    <col min="4359" max="4359" width="40.25" style="8" customWidth="1"/>
    <col min="4360" max="4360" width="10" style="8" customWidth="1"/>
    <col min="4361" max="4361" width="10.625" style="8" customWidth="1"/>
    <col min="4362" max="4362" width="14.625" style="8" customWidth="1"/>
    <col min="4363" max="4363" width="18.5" style="8" customWidth="1"/>
    <col min="4364" max="4364" width="15.125" style="8" customWidth="1"/>
    <col min="4365" max="4365" width="15.25" style="8" customWidth="1"/>
    <col min="4366" max="4613" width="7.625" style="8"/>
    <col min="4614" max="4614" width="5.875" style="8" customWidth="1"/>
    <col min="4615" max="4615" width="40.25" style="8" customWidth="1"/>
    <col min="4616" max="4616" width="10" style="8" customWidth="1"/>
    <col min="4617" max="4617" width="10.625" style="8" customWidth="1"/>
    <col min="4618" max="4618" width="14.625" style="8" customWidth="1"/>
    <col min="4619" max="4619" width="18.5" style="8" customWidth="1"/>
    <col min="4620" max="4620" width="15.125" style="8" customWidth="1"/>
    <col min="4621" max="4621" width="15.25" style="8" customWidth="1"/>
    <col min="4622" max="4869" width="7.625" style="8"/>
    <col min="4870" max="4870" width="5.875" style="8" customWidth="1"/>
    <col min="4871" max="4871" width="40.25" style="8" customWidth="1"/>
    <col min="4872" max="4872" width="10" style="8" customWidth="1"/>
    <col min="4873" max="4873" width="10.625" style="8" customWidth="1"/>
    <col min="4874" max="4874" width="14.625" style="8" customWidth="1"/>
    <col min="4875" max="4875" width="18.5" style="8" customWidth="1"/>
    <col min="4876" max="4876" width="15.125" style="8" customWidth="1"/>
    <col min="4877" max="4877" width="15.25" style="8" customWidth="1"/>
    <col min="4878" max="5125" width="7.625" style="8"/>
    <col min="5126" max="5126" width="5.875" style="8" customWidth="1"/>
    <col min="5127" max="5127" width="40.25" style="8" customWidth="1"/>
    <col min="5128" max="5128" width="10" style="8" customWidth="1"/>
    <col min="5129" max="5129" width="10.625" style="8" customWidth="1"/>
    <col min="5130" max="5130" width="14.625" style="8" customWidth="1"/>
    <col min="5131" max="5131" width="18.5" style="8" customWidth="1"/>
    <col min="5132" max="5132" width="15.125" style="8" customWidth="1"/>
    <col min="5133" max="5133" width="15.25" style="8" customWidth="1"/>
    <col min="5134" max="5381" width="7.625" style="8"/>
    <col min="5382" max="5382" width="5.875" style="8" customWidth="1"/>
    <col min="5383" max="5383" width="40.25" style="8" customWidth="1"/>
    <col min="5384" max="5384" width="10" style="8" customWidth="1"/>
    <col min="5385" max="5385" width="10.625" style="8" customWidth="1"/>
    <col min="5386" max="5386" width="14.625" style="8" customWidth="1"/>
    <col min="5387" max="5387" width="18.5" style="8" customWidth="1"/>
    <col min="5388" max="5388" width="15.125" style="8" customWidth="1"/>
    <col min="5389" max="5389" width="15.25" style="8" customWidth="1"/>
    <col min="5390" max="5637" width="7.625" style="8"/>
    <col min="5638" max="5638" width="5.875" style="8" customWidth="1"/>
    <col min="5639" max="5639" width="40.25" style="8" customWidth="1"/>
    <col min="5640" max="5640" width="10" style="8" customWidth="1"/>
    <col min="5641" max="5641" width="10.625" style="8" customWidth="1"/>
    <col min="5642" max="5642" width="14.625" style="8" customWidth="1"/>
    <col min="5643" max="5643" width="18.5" style="8" customWidth="1"/>
    <col min="5644" max="5644" width="15.125" style="8" customWidth="1"/>
    <col min="5645" max="5645" width="15.25" style="8" customWidth="1"/>
    <col min="5646" max="5893" width="7.625" style="8"/>
    <col min="5894" max="5894" width="5.875" style="8" customWidth="1"/>
    <col min="5895" max="5895" width="40.25" style="8" customWidth="1"/>
    <col min="5896" max="5896" width="10" style="8" customWidth="1"/>
    <col min="5897" max="5897" width="10.625" style="8" customWidth="1"/>
    <col min="5898" max="5898" width="14.625" style="8" customWidth="1"/>
    <col min="5899" max="5899" width="18.5" style="8" customWidth="1"/>
    <col min="5900" max="5900" width="15.125" style="8" customWidth="1"/>
    <col min="5901" max="5901" width="15.25" style="8" customWidth="1"/>
    <col min="5902" max="6149" width="7.625" style="8"/>
    <col min="6150" max="6150" width="5.875" style="8" customWidth="1"/>
    <col min="6151" max="6151" width="40.25" style="8" customWidth="1"/>
    <col min="6152" max="6152" width="10" style="8" customWidth="1"/>
    <col min="6153" max="6153" width="10.625" style="8" customWidth="1"/>
    <col min="6154" max="6154" width="14.625" style="8" customWidth="1"/>
    <col min="6155" max="6155" width="18.5" style="8" customWidth="1"/>
    <col min="6156" max="6156" width="15.125" style="8" customWidth="1"/>
    <col min="6157" max="6157" width="15.25" style="8" customWidth="1"/>
    <col min="6158" max="6405" width="7.625" style="8"/>
    <col min="6406" max="6406" width="5.875" style="8" customWidth="1"/>
    <col min="6407" max="6407" width="40.25" style="8" customWidth="1"/>
    <col min="6408" max="6408" width="10" style="8" customWidth="1"/>
    <col min="6409" max="6409" width="10.625" style="8" customWidth="1"/>
    <col min="6410" max="6410" width="14.625" style="8" customWidth="1"/>
    <col min="6411" max="6411" width="18.5" style="8" customWidth="1"/>
    <col min="6412" max="6412" width="15.125" style="8" customWidth="1"/>
    <col min="6413" max="6413" width="15.25" style="8" customWidth="1"/>
    <col min="6414" max="6661" width="7.625" style="8"/>
    <col min="6662" max="6662" width="5.875" style="8" customWidth="1"/>
    <col min="6663" max="6663" width="40.25" style="8" customWidth="1"/>
    <col min="6664" max="6664" width="10" style="8" customWidth="1"/>
    <col min="6665" max="6665" width="10.625" style="8" customWidth="1"/>
    <col min="6666" max="6666" width="14.625" style="8" customWidth="1"/>
    <col min="6667" max="6667" width="18.5" style="8" customWidth="1"/>
    <col min="6668" max="6668" width="15.125" style="8" customWidth="1"/>
    <col min="6669" max="6669" width="15.25" style="8" customWidth="1"/>
    <col min="6670" max="6917" width="7.625" style="8"/>
    <col min="6918" max="6918" width="5.875" style="8" customWidth="1"/>
    <col min="6919" max="6919" width="40.25" style="8" customWidth="1"/>
    <col min="6920" max="6920" width="10" style="8" customWidth="1"/>
    <col min="6921" max="6921" width="10.625" style="8" customWidth="1"/>
    <col min="6922" max="6922" width="14.625" style="8" customWidth="1"/>
    <col min="6923" max="6923" width="18.5" style="8" customWidth="1"/>
    <col min="6924" max="6924" width="15.125" style="8" customWidth="1"/>
    <col min="6925" max="6925" width="15.25" style="8" customWidth="1"/>
    <col min="6926" max="7173" width="7.625" style="8"/>
    <col min="7174" max="7174" width="5.875" style="8" customWidth="1"/>
    <col min="7175" max="7175" width="40.25" style="8" customWidth="1"/>
    <col min="7176" max="7176" width="10" style="8" customWidth="1"/>
    <col min="7177" max="7177" width="10.625" style="8" customWidth="1"/>
    <col min="7178" max="7178" width="14.625" style="8" customWidth="1"/>
    <col min="7179" max="7179" width="18.5" style="8" customWidth="1"/>
    <col min="7180" max="7180" width="15.125" style="8" customWidth="1"/>
    <col min="7181" max="7181" width="15.25" style="8" customWidth="1"/>
    <col min="7182" max="7429" width="7.625" style="8"/>
    <col min="7430" max="7430" width="5.875" style="8" customWidth="1"/>
    <col min="7431" max="7431" width="40.25" style="8" customWidth="1"/>
    <col min="7432" max="7432" width="10" style="8" customWidth="1"/>
    <col min="7433" max="7433" width="10.625" style="8" customWidth="1"/>
    <col min="7434" max="7434" width="14.625" style="8" customWidth="1"/>
    <col min="7435" max="7435" width="18.5" style="8" customWidth="1"/>
    <col min="7436" max="7436" width="15.125" style="8" customWidth="1"/>
    <col min="7437" max="7437" width="15.25" style="8" customWidth="1"/>
    <col min="7438" max="7685" width="7.625" style="8"/>
    <col min="7686" max="7686" width="5.875" style="8" customWidth="1"/>
    <col min="7687" max="7687" width="40.25" style="8" customWidth="1"/>
    <col min="7688" max="7688" width="10" style="8" customWidth="1"/>
    <col min="7689" max="7689" width="10.625" style="8" customWidth="1"/>
    <col min="7690" max="7690" width="14.625" style="8" customWidth="1"/>
    <col min="7691" max="7691" width="18.5" style="8" customWidth="1"/>
    <col min="7692" max="7692" width="15.125" style="8" customWidth="1"/>
    <col min="7693" max="7693" width="15.25" style="8" customWidth="1"/>
    <col min="7694" max="7941" width="7.625" style="8"/>
    <col min="7942" max="7942" width="5.875" style="8" customWidth="1"/>
    <col min="7943" max="7943" width="40.25" style="8" customWidth="1"/>
    <col min="7944" max="7944" width="10" style="8" customWidth="1"/>
    <col min="7945" max="7945" width="10.625" style="8" customWidth="1"/>
    <col min="7946" max="7946" width="14.625" style="8" customWidth="1"/>
    <col min="7947" max="7947" width="18.5" style="8" customWidth="1"/>
    <col min="7948" max="7948" width="15.125" style="8" customWidth="1"/>
    <col min="7949" max="7949" width="15.25" style="8" customWidth="1"/>
    <col min="7950" max="8197" width="7.625" style="8"/>
    <col min="8198" max="8198" width="5.875" style="8" customWidth="1"/>
    <col min="8199" max="8199" width="40.25" style="8" customWidth="1"/>
    <col min="8200" max="8200" width="10" style="8" customWidth="1"/>
    <col min="8201" max="8201" width="10.625" style="8" customWidth="1"/>
    <col min="8202" max="8202" width="14.625" style="8" customWidth="1"/>
    <col min="8203" max="8203" width="18.5" style="8" customWidth="1"/>
    <col min="8204" max="8204" width="15.125" style="8" customWidth="1"/>
    <col min="8205" max="8205" width="15.25" style="8" customWidth="1"/>
    <col min="8206" max="8453" width="7.625" style="8"/>
    <col min="8454" max="8454" width="5.875" style="8" customWidth="1"/>
    <col min="8455" max="8455" width="40.25" style="8" customWidth="1"/>
    <col min="8456" max="8456" width="10" style="8" customWidth="1"/>
    <col min="8457" max="8457" width="10.625" style="8" customWidth="1"/>
    <col min="8458" max="8458" width="14.625" style="8" customWidth="1"/>
    <col min="8459" max="8459" width="18.5" style="8" customWidth="1"/>
    <col min="8460" max="8460" width="15.125" style="8" customWidth="1"/>
    <col min="8461" max="8461" width="15.25" style="8" customWidth="1"/>
    <col min="8462" max="8709" width="7.625" style="8"/>
    <col min="8710" max="8710" width="5.875" style="8" customWidth="1"/>
    <col min="8711" max="8711" width="40.25" style="8" customWidth="1"/>
    <col min="8712" max="8712" width="10" style="8" customWidth="1"/>
    <col min="8713" max="8713" width="10.625" style="8" customWidth="1"/>
    <col min="8714" max="8714" width="14.625" style="8" customWidth="1"/>
    <col min="8715" max="8715" width="18.5" style="8" customWidth="1"/>
    <col min="8716" max="8716" width="15.125" style="8" customWidth="1"/>
    <col min="8717" max="8717" width="15.25" style="8" customWidth="1"/>
    <col min="8718" max="8965" width="7.625" style="8"/>
    <col min="8966" max="8966" width="5.875" style="8" customWidth="1"/>
    <col min="8967" max="8967" width="40.25" style="8" customWidth="1"/>
    <col min="8968" max="8968" width="10" style="8" customWidth="1"/>
    <col min="8969" max="8969" width="10.625" style="8" customWidth="1"/>
    <col min="8970" max="8970" width="14.625" style="8" customWidth="1"/>
    <col min="8971" max="8971" width="18.5" style="8" customWidth="1"/>
    <col min="8972" max="8972" width="15.125" style="8" customWidth="1"/>
    <col min="8973" max="8973" width="15.25" style="8" customWidth="1"/>
    <col min="8974" max="9221" width="7.625" style="8"/>
    <col min="9222" max="9222" width="5.875" style="8" customWidth="1"/>
    <col min="9223" max="9223" width="40.25" style="8" customWidth="1"/>
    <col min="9224" max="9224" width="10" style="8" customWidth="1"/>
    <col min="9225" max="9225" width="10.625" style="8" customWidth="1"/>
    <col min="9226" max="9226" width="14.625" style="8" customWidth="1"/>
    <col min="9227" max="9227" width="18.5" style="8" customWidth="1"/>
    <col min="9228" max="9228" width="15.125" style="8" customWidth="1"/>
    <col min="9229" max="9229" width="15.25" style="8" customWidth="1"/>
    <col min="9230" max="9477" width="7.625" style="8"/>
    <col min="9478" max="9478" width="5.875" style="8" customWidth="1"/>
    <col min="9479" max="9479" width="40.25" style="8" customWidth="1"/>
    <col min="9480" max="9480" width="10" style="8" customWidth="1"/>
    <col min="9481" max="9481" width="10.625" style="8" customWidth="1"/>
    <col min="9482" max="9482" width="14.625" style="8" customWidth="1"/>
    <col min="9483" max="9483" width="18.5" style="8" customWidth="1"/>
    <col min="9484" max="9484" width="15.125" style="8" customWidth="1"/>
    <col min="9485" max="9485" width="15.25" style="8" customWidth="1"/>
    <col min="9486" max="9733" width="7.625" style="8"/>
    <col min="9734" max="9734" width="5.875" style="8" customWidth="1"/>
    <col min="9735" max="9735" width="40.25" style="8" customWidth="1"/>
    <col min="9736" max="9736" width="10" style="8" customWidth="1"/>
    <col min="9737" max="9737" width="10.625" style="8" customWidth="1"/>
    <col min="9738" max="9738" width="14.625" style="8" customWidth="1"/>
    <col min="9739" max="9739" width="18.5" style="8" customWidth="1"/>
    <col min="9740" max="9740" width="15.125" style="8" customWidth="1"/>
    <col min="9741" max="9741" width="15.25" style="8" customWidth="1"/>
    <col min="9742" max="9989" width="7.625" style="8"/>
    <col min="9990" max="9990" width="5.875" style="8" customWidth="1"/>
    <col min="9991" max="9991" width="40.25" style="8" customWidth="1"/>
    <col min="9992" max="9992" width="10" style="8" customWidth="1"/>
    <col min="9993" max="9993" width="10.625" style="8" customWidth="1"/>
    <col min="9994" max="9994" width="14.625" style="8" customWidth="1"/>
    <col min="9995" max="9995" width="18.5" style="8" customWidth="1"/>
    <col min="9996" max="9996" width="15.125" style="8" customWidth="1"/>
    <col min="9997" max="9997" width="15.25" style="8" customWidth="1"/>
    <col min="9998" max="10245" width="7.625" style="8"/>
    <col min="10246" max="10246" width="5.875" style="8" customWidth="1"/>
    <col min="10247" max="10247" width="40.25" style="8" customWidth="1"/>
    <col min="10248" max="10248" width="10" style="8" customWidth="1"/>
    <col min="10249" max="10249" width="10.625" style="8" customWidth="1"/>
    <col min="10250" max="10250" width="14.625" style="8" customWidth="1"/>
    <col min="10251" max="10251" width="18.5" style="8" customWidth="1"/>
    <col min="10252" max="10252" width="15.125" style="8" customWidth="1"/>
    <col min="10253" max="10253" width="15.25" style="8" customWidth="1"/>
    <col min="10254" max="10501" width="7.625" style="8"/>
    <col min="10502" max="10502" width="5.875" style="8" customWidth="1"/>
    <col min="10503" max="10503" width="40.25" style="8" customWidth="1"/>
    <col min="10504" max="10504" width="10" style="8" customWidth="1"/>
    <col min="10505" max="10505" width="10.625" style="8" customWidth="1"/>
    <col min="10506" max="10506" width="14.625" style="8" customWidth="1"/>
    <col min="10507" max="10507" width="18.5" style="8" customWidth="1"/>
    <col min="10508" max="10508" width="15.125" style="8" customWidth="1"/>
    <col min="10509" max="10509" width="15.25" style="8" customWidth="1"/>
    <col min="10510" max="10757" width="7.625" style="8"/>
    <col min="10758" max="10758" width="5.875" style="8" customWidth="1"/>
    <col min="10759" max="10759" width="40.25" style="8" customWidth="1"/>
    <col min="10760" max="10760" width="10" style="8" customWidth="1"/>
    <col min="10761" max="10761" width="10.625" style="8" customWidth="1"/>
    <col min="10762" max="10762" width="14.625" style="8" customWidth="1"/>
    <col min="10763" max="10763" width="18.5" style="8" customWidth="1"/>
    <col min="10764" max="10764" width="15.125" style="8" customWidth="1"/>
    <col min="10765" max="10765" width="15.25" style="8" customWidth="1"/>
    <col min="10766" max="11013" width="7.625" style="8"/>
    <col min="11014" max="11014" width="5.875" style="8" customWidth="1"/>
    <col min="11015" max="11015" width="40.25" style="8" customWidth="1"/>
    <col min="11016" max="11016" width="10" style="8" customWidth="1"/>
    <col min="11017" max="11017" width="10.625" style="8" customWidth="1"/>
    <col min="11018" max="11018" width="14.625" style="8" customWidth="1"/>
    <col min="11019" max="11019" width="18.5" style="8" customWidth="1"/>
    <col min="11020" max="11020" width="15.125" style="8" customWidth="1"/>
    <col min="11021" max="11021" width="15.25" style="8" customWidth="1"/>
    <col min="11022" max="11269" width="7.625" style="8"/>
    <col min="11270" max="11270" width="5.875" style="8" customWidth="1"/>
    <col min="11271" max="11271" width="40.25" style="8" customWidth="1"/>
    <col min="11272" max="11272" width="10" style="8" customWidth="1"/>
    <col min="11273" max="11273" width="10.625" style="8" customWidth="1"/>
    <col min="11274" max="11274" width="14.625" style="8" customWidth="1"/>
    <col min="11275" max="11275" width="18.5" style="8" customWidth="1"/>
    <col min="11276" max="11276" width="15.125" style="8" customWidth="1"/>
    <col min="11277" max="11277" width="15.25" style="8" customWidth="1"/>
    <col min="11278" max="11525" width="7.625" style="8"/>
    <col min="11526" max="11526" width="5.875" style="8" customWidth="1"/>
    <col min="11527" max="11527" width="40.25" style="8" customWidth="1"/>
    <col min="11528" max="11528" width="10" style="8" customWidth="1"/>
    <col min="11529" max="11529" width="10.625" style="8" customWidth="1"/>
    <col min="11530" max="11530" width="14.625" style="8" customWidth="1"/>
    <col min="11531" max="11531" width="18.5" style="8" customWidth="1"/>
    <col min="11532" max="11532" width="15.125" style="8" customWidth="1"/>
    <col min="11533" max="11533" width="15.25" style="8" customWidth="1"/>
    <col min="11534" max="11781" width="7.625" style="8"/>
    <col min="11782" max="11782" width="5.875" style="8" customWidth="1"/>
    <col min="11783" max="11783" width="40.25" style="8" customWidth="1"/>
    <col min="11784" max="11784" width="10" style="8" customWidth="1"/>
    <col min="11785" max="11785" width="10.625" style="8" customWidth="1"/>
    <col min="11786" max="11786" width="14.625" style="8" customWidth="1"/>
    <col min="11787" max="11787" width="18.5" style="8" customWidth="1"/>
    <col min="11788" max="11788" width="15.125" style="8" customWidth="1"/>
    <col min="11789" max="11789" width="15.25" style="8" customWidth="1"/>
    <col min="11790" max="12037" width="7.625" style="8"/>
    <col min="12038" max="12038" width="5.875" style="8" customWidth="1"/>
    <col min="12039" max="12039" width="40.25" style="8" customWidth="1"/>
    <col min="12040" max="12040" width="10" style="8" customWidth="1"/>
    <col min="12041" max="12041" width="10.625" style="8" customWidth="1"/>
    <col min="12042" max="12042" width="14.625" style="8" customWidth="1"/>
    <col min="12043" max="12043" width="18.5" style="8" customWidth="1"/>
    <col min="12044" max="12044" width="15.125" style="8" customWidth="1"/>
    <col min="12045" max="12045" width="15.25" style="8" customWidth="1"/>
    <col min="12046" max="12293" width="7.625" style="8"/>
    <col min="12294" max="12294" width="5.875" style="8" customWidth="1"/>
    <col min="12295" max="12295" width="40.25" style="8" customWidth="1"/>
    <col min="12296" max="12296" width="10" style="8" customWidth="1"/>
    <col min="12297" max="12297" width="10.625" style="8" customWidth="1"/>
    <col min="12298" max="12298" width="14.625" style="8" customWidth="1"/>
    <col min="12299" max="12299" width="18.5" style="8" customWidth="1"/>
    <col min="12300" max="12300" width="15.125" style="8" customWidth="1"/>
    <col min="12301" max="12301" width="15.25" style="8" customWidth="1"/>
    <col min="12302" max="12549" width="7.625" style="8"/>
    <col min="12550" max="12550" width="5.875" style="8" customWidth="1"/>
    <col min="12551" max="12551" width="40.25" style="8" customWidth="1"/>
    <col min="12552" max="12552" width="10" style="8" customWidth="1"/>
    <col min="12553" max="12553" width="10.625" style="8" customWidth="1"/>
    <col min="12554" max="12554" width="14.625" style="8" customWidth="1"/>
    <col min="12555" max="12555" width="18.5" style="8" customWidth="1"/>
    <col min="12556" max="12556" width="15.125" style="8" customWidth="1"/>
    <col min="12557" max="12557" width="15.25" style="8" customWidth="1"/>
    <col min="12558" max="12805" width="7.625" style="8"/>
    <col min="12806" max="12806" width="5.875" style="8" customWidth="1"/>
    <col min="12807" max="12807" width="40.25" style="8" customWidth="1"/>
    <col min="12808" max="12808" width="10" style="8" customWidth="1"/>
    <col min="12809" max="12809" width="10.625" style="8" customWidth="1"/>
    <col min="12810" max="12810" width="14.625" style="8" customWidth="1"/>
    <col min="12811" max="12811" width="18.5" style="8" customWidth="1"/>
    <col min="12812" max="12812" width="15.125" style="8" customWidth="1"/>
    <col min="12813" max="12813" width="15.25" style="8" customWidth="1"/>
    <col min="12814" max="13061" width="7.625" style="8"/>
    <col min="13062" max="13062" width="5.875" style="8" customWidth="1"/>
    <col min="13063" max="13063" width="40.25" style="8" customWidth="1"/>
    <col min="13064" max="13064" width="10" style="8" customWidth="1"/>
    <col min="13065" max="13065" width="10.625" style="8" customWidth="1"/>
    <col min="13066" max="13066" width="14.625" style="8" customWidth="1"/>
    <col min="13067" max="13067" width="18.5" style="8" customWidth="1"/>
    <col min="13068" max="13068" width="15.125" style="8" customWidth="1"/>
    <col min="13069" max="13069" width="15.25" style="8" customWidth="1"/>
    <col min="13070" max="13317" width="7.625" style="8"/>
    <col min="13318" max="13318" width="5.875" style="8" customWidth="1"/>
    <col min="13319" max="13319" width="40.25" style="8" customWidth="1"/>
    <col min="13320" max="13320" width="10" style="8" customWidth="1"/>
    <col min="13321" max="13321" width="10.625" style="8" customWidth="1"/>
    <col min="13322" max="13322" width="14.625" style="8" customWidth="1"/>
    <col min="13323" max="13323" width="18.5" style="8" customWidth="1"/>
    <col min="13324" max="13324" width="15.125" style="8" customWidth="1"/>
    <col min="13325" max="13325" width="15.25" style="8" customWidth="1"/>
    <col min="13326" max="13573" width="7.625" style="8"/>
    <col min="13574" max="13574" width="5.875" style="8" customWidth="1"/>
    <col min="13575" max="13575" width="40.25" style="8" customWidth="1"/>
    <col min="13576" max="13576" width="10" style="8" customWidth="1"/>
    <col min="13577" max="13577" width="10.625" style="8" customWidth="1"/>
    <col min="13578" max="13578" width="14.625" style="8" customWidth="1"/>
    <col min="13579" max="13579" width="18.5" style="8" customWidth="1"/>
    <col min="13580" max="13580" width="15.125" style="8" customWidth="1"/>
    <col min="13581" max="13581" width="15.25" style="8" customWidth="1"/>
    <col min="13582" max="13829" width="7.625" style="8"/>
    <col min="13830" max="13830" width="5.875" style="8" customWidth="1"/>
    <col min="13831" max="13831" width="40.25" style="8" customWidth="1"/>
    <col min="13832" max="13832" width="10" style="8" customWidth="1"/>
    <col min="13833" max="13833" width="10.625" style="8" customWidth="1"/>
    <col min="13834" max="13834" width="14.625" style="8" customWidth="1"/>
    <col min="13835" max="13835" width="18.5" style="8" customWidth="1"/>
    <col min="13836" max="13836" width="15.125" style="8" customWidth="1"/>
    <col min="13837" max="13837" width="15.25" style="8" customWidth="1"/>
    <col min="13838" max="14085" width="7.625" style="8"/>
    <col min="14086" max="14086" width="5.875" style="8" customWidth="1"/>
    <col min="14087" max="14087" width="40.25" style="8" customWidth="1"/>
    <col min="14088" max="14088" width="10" style="8" customWidth="1"/>
    <col min="14089" max="14089" width="10.625" style="8" customWidth="1"/>
    <col min="14090" max="14090" width="14.625" style="8" customWidth="1"/>
    <col min="14091" max="14091" width="18.5" style="8" customWidth="1"/>
    <col min="14092" max="14092" width="15.125" style="8" customWidth="1"/>
    <col min="14093" max="14093" width="15.25" style="8" customWidth="1"/>
    <col min="14094" max="14341" width="7.625" style="8"/>
    <col min="14342" max="14342" width="5.875" style="8" customWidth="1"/>
    <col min="14343" max="14343" width="40.25" style="8" customWidth="1"/>
    <col min="14344" max="14344" width="10" style="8" customWidth="1"/>
    <col min="14345" max="14345" width="10.625" style="8" customWidth="1"/>
    <col min="14346" max="14346" width="14.625" style="8" customWidth="1"/>
    <col min="14347" max="14347" width="18.5" style="8" customWidth="1"/>
    <col min="14348" max="14348" width="15.125" style="8" customWidth="1"/>
    <col min="14349" max="14349" width="15.25" style="8" customWidth="1"/>
    <col min="14350" max="14597" width="7.625" style="8"/>
    <col min="14598" max="14598" width="5.875" style="8" customWidth="1"/>
    <col min="14599" max="14599" width="40.25" style="8" customWidth="1"/>
    <col min="14600" max="14600" width="10" style="8" customWidth="1"/>
    <col min="14601" max="14601" width="10.625" style="8" customWidth="1"/>
    <col min="14602" max="14602" width="14.625" style="8" customWidth="1"/>
    <col min="14603" max="14603" width="18.5" style="8" customWidth="1"/>
    <col min="14604" max="14604" width="15.125" style="8" customWidth="1"/>
    <col min="14605" max="14605" width="15.25" style="8" customWidth="1"/>
    <col min="14606" max="14853" width="7.625" style="8"/>
    <col min="14854" max="14854" width="5.875" style="8" customWidth="1"/>
    <col min="14855" max="14855" width="40.25" style="8" customWidth="1"/>
    <col min="14856" max="14856" width="10" style="8" customWidth="1"/>
    <col min="14857" max="14857" width="10.625" style="8" customWidth="1"/>
    <col min="14858" max="14858" width="14.625" style="8" customWidth="1"/>
    <col min="14859" max="14859" width="18.5" style="8" customWidth="1"/>
    <col min="14860" max="14860" width="15.125" style="8" customWidth="1"/>
    <col min="14861" max="14861" width="15.25" style="8" customWidth="1"/>
    <col min="14862" max="15109" width="7.625" style="8"/>
    <col min="15110" max="15110" width="5.875" style="8" customWidth="1"/>
    <col min="15111" max="15111" width="40.25" style="8" customWidth="1"/>
    <col min="15112" max="15112" width="10" style="8" customWidth="1"/>
    <col min="15113" max="15113" width="10.625" style="8" customWidth="1"/>
    <col min="15114" max="15114" width="14.625" style="8" customWidth="1"/>
    <col min="15115" max="15115" width="18.5" style="8" customWidth="1"/>
    <col min="15116" max="15116" width="15.125" style="8" customWidth="1"/>
    <col min="15117" max="15117" width="15.25" style="8" customWidth="1"/>
    <col min="15118" max="15365" width="7.625" style="8"/>
    <col min="15366" max="15366" width="5.875" style="8" customWidth="1"/>
    <col min="15367" max="15367" width="40.25" style="8" customWidth="1"/>
    <col min="15368" max="15368" width="10" style="8" customWidth="1"/>
    <col min="15369" max="15369" width="10.625" style="8" customWidth="1"/>
    <col min="15370" max="15370" width="14.625" style="8" customWidth="1"/>
    <col min="15371" max="15371" width="18.5" style="8" customWidth="1"/>
    <col min="15372" max="15372" width="15.125" style="8" customWidth="1"/>
    <col min="15373" max="15373" width="15.25" style="8" customWidth="1"/>
    <col min="15374" max="15621" width="7.625" style="8"/>
    <col min="15622" max="15622" width="5.875" style="8" customWidth="1"/>
    <col min="15623" max="15623" width="40.25" style="8" customWidth="1"/>
    <col min="15624" max="15624" width="10" style="8" customWidth="1"/>
    <col min="15625" max="15625" width="10.625" style="8" customWidth="1"/>
    <col min="15626" max="15626" width="14.625" style="8" customWidth="1"/>
    <col min="15627" max="15627" width="18.5" style="8" customWidth="1"/>
    <col min="15628" max="15628" width="15.125" style="8" customWidth="1"/>
    <col min="15629" max="15629" width="15.25" style="8" customWidth="1"/>
    <col min="15630" max="15877" width="7.625" style="8"/>
    <col min="15878" max="15878" width="5.875" style="8" customWidth="1"/>
    <col min="15879" max="15879" width="40.25" style="8" customWidth="1"/>
    <col min="15880" max="15880" width="10" style="8" customWidth="1"/>
    <col min="15881" max="15881" width="10.625" style="8" customWidth="1"/>
    <col min="15882" max="15882" width="14.625" style="8" customWidth="1"/>
    <col min="15883" max="15883" width="18.5" style="8" customWidth="1"/>
    <col min="15884" max="15884" width="15.125" style="8" customWidth="1"/>
    <col min="15885" max="15885" width="15.25" style="8" customWidth="1"/>
    <col min="15886" max="16133" width="7.625" style="8"/>
    <col min="16134" max="16134" width="5.875" style="8" customWidth="1"/>
    <col min="16135" max="16135" width="40.25" style="8" customWidth="1"/>
    <col min="16136" max="16136" width="10" style="8" customWidth="1"/>
    <col min="16137" max="16137" width="10.625" style="8" customWidth="1"/>
    <col min="16138" max="16138" width="14.625" style="8" customWidth="1"/>
    <col min="16139" max="16139" width="18.5" style="8" customWidth="1"/>
    <col min="16140" max="16140" width="15.125" style="8" customWidth="1"/>
    <col min="16141" max="16141" width="15.25" style="8" customWidth="1"/>
    <col min="16142" max="16384" width="7.625" style="8"/>
  </cols>
  <sheetData>
    <row r="1" spans="1:16" s="10" customFormat="1">
      <c r="A1" s="8" t="s">
        <v>43</v>
      </c>
      <c r="B1" s="9"/>
      <c r="D1" s="11"/>
      <c r="E1" s="11"/>
      <c r="F1" s="11"/>
      <c r="G1" s="7" t="s">
        <v>20</v>
      </c>
      <c r="H1" s="7"/>
      <c r="I1" s="7"/>
      <c r="J1" s="7"/>
      <c r="K1" s="7"/>
      <c r="L1" s="3"/>
      <c r="O1" s="7"/>
      <c r="P1" s="7"/>
    </row>
    <row r="2" spans="1:16" s="12" customFormat="1" ht="22.5">
      <c r="A2" s="88" t="s">
        <v>30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1:16" s="12" customFormat="1" ht="7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s="14" customFormat="1" ht="18" customHeight="1">
      <c r="A4" s="13"/>
      <c r="B4" s="86" t="s">
        <v>112</v>
      </c>
      <c r="C4" s="86"/>
      <c r="D4" s="86"/>
      <c r="E4" s="86"/>
      <c r="F4" s="86"/>
      <c r="G4" s="86"/>
      <c r="H4" s="86"/>
      <c r="I4" s="86"/>
      <c r="J4" s="13"/>
      <c r="K4" s="13"/>
      <c r="L4" s="13"/>
    </row>
    <row r="5" spans="1:16" s="14" customFormat="1">
      <c r="A5" s="13"/>
      <c r="B5" s="2" t="s">
        <v>113</v>
      </c>
      <c r="C5" s="13"/>
      <c r="D5" s="13"/>
      <c r="E5" s="13"/>
      <c r="F5" s="2"/>
      <c r="G5" s="13"/>
      <c r="H5" s="13"/>
      <c r="I5" s="13"/>
      <c r="J5" s="13"/>
      <c r="K5" s="13"/>
      <c r="L5" s="13"/>
    </row>
    <row r="6" spans="1:16" s="14" customFormat="1">
      <c r="A6" s="13"/>
      <c r="B6" s="2" t="s">
        <v>114</v>
      </c>
      <c r="C6" s="13"/>
      <c r="D6" s="13"/>
      <c r="E6" s="13"/>
      <c r="F6" s="2"/>
      <c r="G6" s="13"/>
      <c r="H6" s="13"/>
      <c r="I6" s="13"/>
      <c r="J6" s="13"/>
      <c r="K6" s="13"/>
      <c r="L6" s="13"/>
    </row>
    <row r="7" spans="1:16" s="14" customFormat="1">
      <c r="A7" s="13"/>
      <c r="B7" s="2" t="s">
        <v>12</v>
      </c>
      <c r="C7" s="13"/>
      <c r="D7" s="13"/>
      <c r="E7" s="13"/>
      <c r="F7" s="2"/>
      <c r="G7" s="13"/>
      <c r="H7" s="13"/>
      <c r="I7" s="13"/>
      <c r="J7" s="13"/>
      <c r="K7" s="13"/>
      <c r="L7" s="13"/>
    </row>
    <row r="8" spans="1:16" s="14" customFormat="1">
      <c r="A8" s="13"/>
      <c r="B8" s="5" t="s">
        <v>115</v>
      </c>
      <c r="C8" s="4"/>
      <c r="D8" s="4"/>
      <c r="E8" s="4"/>
      <c r="F8" s="5"/>
      <c r="G8" s="4"/>
      <c r="H8" s="4"/>
      <c r="I8" s="4"/>
      <c r="J8" s="4"/>
      <c r="K8" s="4"/>
      <c r="L8" s="13"/>
    </row>
    <row r="9" spans="1:16" s="14" customFormat="1">
      <c r="A9" s="13"/>
      <c r="B9" s="2" t="s">
        <v>7</v>
      </c>
      <c r="C9" s="13"/>
      <c r="D9" s="13"/>
      <c r="E9" s="13"/>
      <c r="F9" s="13"/>
      <c r="G9" s="13"/>
      <c r="H9" s="13"/>
      <c r="J9" s="13"/>
      <c r="K9" s="13"/>
      <c r="L9" s="13"/>
    </row>
    <row r="10" spans="1:16" s="14" customFormat="1">
      <c r="A10" s="15">
        <v>1</v>
      </c>
      <c r="B10" s="16" t="s">
        <v>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spans="1:16" s="14" customFormat="1">
      <c r="A11" s="15"/>
      <c r="B11" s="5" t="str">
        <f>B8</f>
        <v>Hợp đồng số: Số: 17-2024/HĐKT ký ngày 08/06/2024</v>
      </c>
      <c r="C11" s="4"/>
      <c r="D11" s="4"/>
      <c r="E11" s="4"/>
      <c r="F11" s="4"/>
      <c r="G11" s="4"/>
      <c r="H11" s="13"/>
      <c r="I11" s="4"/>
      <c r="J11" s="4"/>
      <c r="K11" s="4"/>
      <c r="L11" s="13"/>
    </row>
    <row r="12" spans="1:16" s="14" customFormat="1" ht="33">
      <c r="A12" s="15"/>
      <c r="B12" s="17" t="s">
        <v>9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spans="1:16" s="14" customFormat="1">
      <c r="A13" s="15">
        <v>2</v>
      </c>
      <c r="B13" s="16" t="s">
        <v>8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</row>
    <row r="14" spans="1:16" ht="28.5" customHeight="1">
      <c r="A14" s="99" t="s">
        <v>13</v>
      </c>
      <c r="B14" s="99" t="s">
        <v>14</v>
      </c>
      <c r="C14" s="99" t="s">
        <v>6</v>
      </c>
      <c r="D14" s="93" t="s">
        <v>1</v>
      </c>
      <c r="E14" s="93"/>
      <c r="F14" s="93"/>
      <c r="G14" s="93"/>
      <c r="H14" s="94" t="s">
        <v>19</v>
      </c>
      <c r="I14" s="96" t="s">
        <v>4</v>
      </c>
      <c r="J14" s="97"/>
      <c r="K14" s="97"/>
      <c r="L14" s="98"/>
      <c r="M14" s="90" t="s">
        <v>2</v>
      </c>
      <c r="N14" s="8" t="s">
        <v>16</v>
      </c>
    </row>
    <row r="15" spans="1:16" ht="34.5" customHeight="1">
      <c r="A15" s="100"/>
      <c r="B15" s="100"/>
      <c r="C15" s="100"/>
      <c r="D15" s="42" t="s">
        <v>23</v>
      </c>
      <c r="E15" s="41" t="s">
        <v>21</v>
      </c>
      <c r="F15" s="41" t="s">
        <v>22</v>
      </c>
      <c r="G15" s="37" t="s">
        <v>18</v>
      </c>
      <c r="H15" s="95"/>
      <c r="I15" s="42" t="s">
        <v>23</v>
      </c>
      <c r="J15" s="41" t="s">
        <v>21</v>
      </c>
      <c r="K15" s="41" t="s">
        <v>22</v>
      </c>
      <c r="L15" s="37" t="s">
        <v>18</v>
      </c>
      <c r="M15" s="91"/>
    </row>
    <row r="16" spans="1:16" ht="18.75" customHeight="1">
      <c r="A16" s="19" t="str">
        <f>'xac nhân KL'!A14</f>
        <v>I</v>
      </c>
      <c r="B16" s="20" t="str">
        <f>'xac nhân KL'!B14</f>
        <v>PHẦN THÍ NGHIỆM</v>
      </c>
      <c r="C16" s="153"/>
      <c r="D16" s="21">
        <f>Sheet1!D4</f>
        <v>0</v>
      </c>
      <c r="E16" s="21"/>
      <c r="F16" s="21"/>
      <c r="G16" s="153"/>
      <c r="H16" s="22"/>
      <c r="I16" s="21"/>
      <c r="J16" s="21"/>
      <c r="K16" s="21"/>
      <c r="L16" s="22"/>
      <c r="M16" s="21"/>
    </row>
    <row r="17" spans="1:13" ht="35.25" customHeight="1" thickBot="1">
      <c r="A17" s="85" t="str">
        <f>'xac nhân KL'!A15</f>
        <v>A</v>
      </c>
      <c r="B17" s="147" t="str">
        <f>'xac nhân KL'!B15</f>
        <v>Trạm biến áp 1000KVA</v>
      </c>
      <c r="C17" s="153"/>
      <c r="D17" s="24"/>
      <c r="E17" s="24"/>
      <c r="F17" s="24"/>
      <c r="G17" s="26">
        <f>'xac nhân KL'!H14</f>
        <v>0</v>
      </c>
      <c r="H17" s="26"/>
      <c r="I17" s="110"/>
      <c r="J17" s="39">
        <f>H17*E17</f>
        <v>0</v>
      </c>
      <c r="K17" s="39">
        <f>H17*F17</f>
        <v>0</v>
      </c>
      <c r="L17" s="39">
        <f>'xac nhân KL'!H15</f>
        <v>0</v>
      </c>
      <c r="M17" s="25"/>
    </row>
    <row r="18" spans="1:13" ht="37.5" customHeight="1" thickBot="1">
      <c r="A18" s="85">
        <f>'xac nhân KL'!A16</f>
        <v>1</v>
      </c>
      <c r="B18" s="24" t="str">
        <f>'xac nhân KL'!B16</f>
        <v>Thử nghiệm điện áp đánh thủng dầu cách điện</v>
      </c>
      <c r="C18" s="153" t="str">
        <f>'xac nhân KL'!D16</f>
        <v>Mẫu</v>
      </c>
      <c r="D18" s="154">
        <f>'xac nhân KL'!E16</f>
        <v>1</v>
      </c>
      <c r="E18" s="24"/>
      <c r="F18" s="24"/>
      <c r="G18" s="26">
        <f>'xac nhân KL'!H15</f>
        <v>0</v>
      </c>
      <c r="H18" s="26">
        <f>Sheet1!E6</f>
        <v>900000</v>
      </c>
      <c r="I18" s="115">
        <f>Sheet1!F6</f>
        <v>900000</v>
      </c>
      <c r="J18" s="39">
        <f t="shared" ref="J18:J24" si="0">H18*E18</f>
        <v>0</v>
      </c>
      <c r="K18" s="39">
        <f t="shared" ref="K18:K24" si="1">H18*F18</f>
        <v>0</v>
      </c>
      <c r="L18" s="39">
        <f>'xac nhân KL'!H16</f>
        <v>1</v>
      </c>
      <c r="M18" s="25"/>
    </row>
    <row r="19" spans="1:13" ht="18.75" customHeight="1" thickBot="1">
      <c r="A19" s="85">
        <f>'xac nhân KL'!A17</f>
        <v>2</v>
      </c>
      <c r="B19" s="20" t="str">
        <f>'xac nhân KL'!B17</f>
        <v>Kiểm định máy biến áp 1000kVA</v>
      </c>
      <c r="C19" s="153" t="str">
        <f>'xac nhân KL'!D17</f>
        <v>Máy</v>
      </c>
      <c r="D19" s="154">
        <f>'xac nhân KL'!E17</f>
        <v>1</v>
      </c>
      <c r="E19" s="21"/>
      <c r="F19" s="21"/>
      <c r="G19" s="26">
        <f>'xac nhân KL'!H16</f>
        <v>1</v>
      </c>
      <c r="H19" s="26">
        <f>Sheet1!E7</f>
        <v>1500000</v>
      </c>
      <c r="I19" s="115">
        <f>Sheet1!F7</f>
        <v>1500000</v>
      </c>
      <c r="J19" s="21"/>
      <c r="K19" s="21"/>
      <c r="L19" s="39">
        <f>'xac nhân KL'!H17</f>
        <v>1</v>
      </c>
      <c r="M19" s="21"/>
    </row>
    <row r="20" spans="1:13" s="31" customFormat="1" ht="18.75" customHeight="1" thickBot="1">
      <c r="A20" s="85">
        <f>'xac nhân KL'!A18</f>
        <v>3</v>
      </c>
      <c r="B20" s="24" t="str">
        <f>'xac nhân KL'!B18</f>
        <v>Kiểm định LBFCO - 24kV-200A</v>
      </c>
      <c r="C20" s="153" t="str">
        <f>'xac nhân KL'!D18</f>
        <v>Cái</v>
      </c>
      <c r="D20" s="154">
        <f>'xac nhân KL'!E18</f>
        <v>3</v>
      </c>
      <c r="E20" s="24"/>
      <c r="F20" s="24"/>
      <c r="G20" s="26">
        <f>'xac nhân KL'!H17</f>
        <v>1</v>
      </c>
      <c r="H20" s="26">
        <f>Sheet1!E8</f>
        <v>315000</v>
      </c>
      <c r="I20" s="115">
        <f>Sheet1!F8</f>
        <v>945000</v>
      </c>
      <c r="J20" s="39">
        <f t="shared" si="0"/>
        <v>0</v>
      </c>
      <c r="K20" s="39">
        <f t="shared" si="1"/>
        <v>0</v>
      </c>
      <c r="L20" s="39">
        <f>'xac nhân KL'!H18</f>
        <v>3</v>
      </c>
      <c r="M20" s="30"/>
    </row>
    <row r="21" spans="1:13" ht="18.75" customHeight="1" thickBot="1">
      <c r="A21" s="85">
        <f>'xac nhân KL'!A19</f>
        <v>4</v>
      </c>
      <c r="B21" s="24" t="str">
        <f>'xac nhân KL'!B19</f>
        <v>Thí nghiệm LA-18kV-10kA</v>
      </c>
      <c r="C21" s="153" t="str">
        <f>'xac nhân KL'!D19</f>
        <v>Cái</v>
      </c>
      <c r="D21" s="154">
        <f>'xac nhân KL'!E19</f>
        <v>3</v>
      </c>
      <c r="E21" s="24"/>
      <c r="F21" s="24"/>
      <c r="G21" s="26">
        <f>'xac nhân KL'!H18</f>
        <v>3</v>
      </c>
      <c r="H21" s="26">
        <f>Sheet1!E9</f>
        <v>385000</v>
      </c>
      <c r="I21" s="115">
        <f>Sheet1!F9</f>
        <v>1155000</v>
      </c>
      <c r="J21" s="39">
        <f t="shared" si="0"/>
        <v>0</v>
      </c>
      <c r="K21" s="39">
        <f t="shared" si="1"/>
        <v>0</v>
      </c>
      <c r="L21" s="39">
        <f>'xac nhân KL'!H19</f>
        <v>3</v>
      </c>
      <c r="M21" s="25"/>
    </row>
    <row r="22" spans="1:13" ht="18.75" customHeight="1" thickBot="1">
      <c r="A22" s="85">
        <f>'xac nhân KL'!A20</f>
        <v>5</v>
      </c>
      <c r="B22" s="24" t="str">
        <f>'xac nhân KL'!B20</f>
        <v>Thí nghiệm cáp hạ thế</v>
      </c>
      <c r="C22" s="153" t="str">
        <f>'xac nhân KL'!D20</f>
        <v>trạm</v>
      </c>
      <c r="D22" s="154">
        <f>'xac nhân KL'!E20</f>
        <v>1</v>
      </c>
      <c r="E22" s="24"/>
      <c r="F22" s="24"/>
      <c r="G22" s="26">
        <f>'xac nhân KL'!H19</f>
        <v>3</v>
      </c>
      <c r="H22" s="26">
        <f>Sheet1!E10</f>
        <v>490000</v>
      </c>
      <c r="I22" s="115">
        <f>Sheet1!F10</f>
        <v>490000</v>
      </c>
      <c r="J22" s="39">
        <f t="shared" si="0"/>
        <v>0</v>
      </c>
      <c r="K22" s="39">
        <f t="shared" si="1"/>
        <v>0</v>
      </c>
      <c r="L22" s="39">
        <f>'xac nhân KL'!H20</f>
        <v>1</v>
      </c>
      <c r="M22" s="25"/>
    </row>
    <row r="23" spans="1:13" ht="18.75" customHeight="1" thickBot="1">
      <c r="A23" s="85">
        <f>'xac nhân KL'!A21</f>
        <v>6</v>
      </c>
      <c r="B23" s="24" t="str">
        <f>'xac nhân KL'!B21</f>
        <v>Thí nghiệm ACB 1600A</v>
      </c>
      <c r="C23" s="153" t="str">
        <f>'xac nhân KL'!D21</f>
        <v>Cái</v>
      </c>
      <c r="D23" s="154">
        <f>'xac nhân KL'!E21</f>
        <v>1</v>
      </c>
      <c r="E23" s="24"/>
      <c r="F23" s="24"/>
      <c r="G23" s="26">
        <f>'xac nhân KL'!H20</f>
        <v>1</v>
      </c>
      <c r="H23" s="26">
        <f>Sheet1!E11</f>
        <v>800000</v>
      </c>
      <c r="I23" s="115">
        <f>Sheet1!F11</f>
        <v>800000</v>
      </c>
      <c r="J23" s="39">
        <f t="shared" si="0"/>
        <v>0</v>
      </c>
      <c r="K23" s="39">
        <f t="shared" si="1"/>
        <v>0</v>
      </c>
      <c r="L23" s="39">
        <f>'xac nhân KL'!H21</f>
        <v>1</v>
      </c>
      <c r="M23" s="25"/>
    </row>
    <row r="24" spans="1:13" s="31" customFormat="1" ht="18.75" customHeight="1" thickBot="1">
      <c r="A24" s="85">
        <f>'xac nhân KL'!A22</f>
        <v>7</v>
      </c>
      <c r="B24" s="24" t="str">
        <f>'xac nhân KL'!B22</f>
        <v>Thí nghiệm tủ tụ bù hạ thế 500kVAR</v>
      </c>
      <c r="C24" s="153" t="str">
        <f>'xac nhân KL'!D22</f>
        <v>tủ</v>
      </c>
      <c r="D24" s="154">
        <f>'xac nhân KL'!E22</f>
        <v>1</v>
      </c>
      <c r="E24" s="24"/>
      <c r="F24" s="24"/>
      <c r="G24" s="26">
        <f>'xac nhân KL'!H21</f>
        <v>1</v>
      </c>
      <c r="H24" s="26">
        <f>Sheet1!E12</f>
        <v>800000</v>
      </c>
      <c r="I24" s="115">
        <f>Sheet1!F12</f>
        <v>800000</v>
      </c>
      <c r="J24" s="39">
        <f t="shared" si="0"/>
        <v>0</v>
      </c>
      <c r="K24" s="39">
        <f t="shared" si="1"/>
        <v>0</v>
      </c>
      <c r="L24" s="39">
        <f>'xac nhân KL'!H22</f>
        <v>1</v>
      </c>
      <c r="M24" s="30"/>
    </row>
    <row r="25" spans="1:13" ht="18.75" customHeight="1" thickBot="1">
      <c r="A25" s="85">
        <f>'xac nhân KL'!A23</f>
        <v>8</v>
      </c>
      <c r="B25" s="24" t="str">
        <f>'xac nhân KL'!B23</f>
        <v>Thí nghiệm đo tiếp địa trạm</v>
      </c>
      <c r="C25" s="153" t="str">
        <f>'xac nhân KL'!D23</f>
        <v>Vị trí</v>
      </c>
      <c r="D25" s="154">
        <f>'xac nhân KL'!E23</f>
        <v>1</v>
      </c>
      <c r="E25" s="25"/>
      <c r="F25" s="25"/>
      <c r="G25" s="26">
        <f>'xac nhân KL'!H22</f>
        <v>1</v>
      </c>
      <c r="H25" s="26">
        <f>Sheet1!E13</f>
        <v>580000</v>
      </c>
      <c r="I25" s="115">
        <f>Sheet1!F13</f>
        <v>580000</v>
      </c>
      <c r="J25" s="39">
        <f t="shared" ref="J25:J68" si="2">H25*E25</f>
        <v>0</v>
      </c>
      <c r="K25" s="39">
        <f t="shared" ref="K25:K68" si="3">H25*F25</f>
        <v>0</v>
      </c>
      <c r="L25" s="39">
        <f>'xac nhân KL'!H23</f>
        <v>1</v>
      </c>
      <c r="M25" s="25"/>
    </row>
    <row r="26" spans="1:13" ht="18.75" customHeight="1" thickBot="1">
      <c r="A26" s="85" t="str">
        <f>'xac nhân KL'!A24</f>
        <v>B</v>
      </c>
      <c r="B26" s="147" t="str">
        <f>'xac nhân KL'!B24</f>
        <v>Trạm biến áp 3x50KVA</v>
      </c>
      <c r="C26" s="153"/>
      <c r="D26" s="154"/>
      <c r="E26" s="25"/>
      <c r="F26" s="25"/>
      <c r="G26" s="26">
        <f>'xac nhân KL'!H23</f>
        <v>1</v>
      </c>
      <c r="H26" s="26">
        <f>Sheet1!E14</f>
        <v>0</v>
      </c>
      <c r="I26" s="115"/>
      <c r="J26" s="39">
        <f t="shared" si="2"/>
        <v>0</v>
      </c>
      <c r="K26" s="39">
        <f t="shared" si="3"/>
        <v>0</v>
      </c>
      <c r="L26" s="39">
        <f>'xac nhân KL'!H24</f>
        <v>0</v>
      </c>
      <c r="M26" s="25"/>
    </row>
    <row r="27" spans="1:13" s="31" customFormat="1" ht="39" customHeight="1" thickBot="1">
      <c r="A27" s="85">
        <f>'xac nhân KL'!A25</f>
        <v>1</v>
      </c>
      <c r="B27" s="24" t="str">
        <f>'xac nhân KL'!B25</f>
        <v>Thử nghiệm điện áp đánh thủng dầu cách điện</v>
      </c>
      <c r="C27" s="153" t="str">
        <f>'xac nhân KL'!D25</f>
        <v>Mẫu</v>
      </c>
      <c r="D27" s="154">
        <f>'xac nhân KL'!E25</f>
        <v>3</v>
      </c>
      <c r="E27" s="30"/>
      <c r="F27" s="30"/>
      <c r="G27" s="26">
        <f>'xac nhân KL'!H24</f>
        <v>0</v>
      </c>
      <c r="H27" s="26">
        <f>Sheet1!E15</f>
        <v>900000</v>
      </c>
      <c r="I27" s="115">
        <f>Sheet1!F15</f>
        <v>2700000</v>
      </c>
      <c r="J27" s="39">
        <f t="shared" si="2"/>
        <v>0</v>
      </c>
      <c r="K27" s="39">
        <f t="shared" si="3"/>
        <v>0</v>
      </c>
      <c r="L27" s="39">
        <f>'xac nhân KL'!H25</f>
        <v>3</v>
      </c>
      <c r="M27" s="30"/>
    </row>
    <row r="28" spans="1:13" ht="18.75" customHeight="1" thickBot="1">
      <c r="A28" s="85">
        <f>'xac nhân KL'!A26</f>
        <v>2</v>
      </c>
      <c r="B28" s="24" t="str">
        <f>'xac nhân KL'!B26</f>
        <v>Kiểm định máy biến áp 50kVA</v>
      </c>
      <c r="C28" s="153" t="str">
        <f>'xac nhân KL'!D26</f>
        <v>Máy</v>
      </c>
      <c r="D28" s="154">
        <f>'xac nhân KL'!E26</f>
        <v>3</v>
      </c>
      <c r="E28" s="25"/>
      <c r="F28" s="25"/>
      <c r="G28" s="26">
        <f>'xac nhân KL'!H25</f>
        <v>3</v>
      </c>
      <c r="H28" s="26">
        <f>Sheet1!E16</f>
        <v>500000</v>
      </c>
      <c r="I28" s="115">
        <f>Sheet1!F16</f>
        <v>1500000</v>
      </c>
      <c r="J28" s="39">
        <f t="shared" si="2"/>
        <v>0</v>
      </c>
      <c r="K28" s="39">
        <f t="shared" si="3"/>
        <v>0</v>
      </c>
      <c r="L28" s="39">
        <f>'xac nhân KL'!H26</f>
        <v>3</v>
      </c>
      <c r="M28" s="25"/>
    </row>
    <row r="29" spans="1:13" ht="18.75" customHeight="1" thickBot="1">
      <c r="A29" s="85">
        <f>'xac nhân KL'!A27</f>
        <v>3</v>
      </c>
      <c r="B29" s="24" t="str">
        <f>'xac nhân KL'!B27</f>
        <v>Kiểm định FCO - 24kV-100A</v>
      </c>
      <c r="C29" s="153" t="str">
        <f>'xac nhân KL'!D27</f>
        <v>Cái</v>
      </c>
      <c r="D29" s="154">
        <f>'xac nhân KL'!E27</f>
        <v>3</v>
      </c>
      <c r="E29" s="25"/>
      <c r="F29" s="25"/>
      <c r="G29" s="26">
        <f>'xac nhân KL'!H26</f>
        <v>3</v>
      </c>
      <c r="H29" s="26">
        <f>Sheet1!E17</f>
        <v>315000</v>
      </c>
      <c r="I29" s="115">
        <f>Sheet1!F17</f>
        <v>945000</v>
      </c>
      <c r="J29" s="39">
        <f t="shared" si="2"/>
        <v>0</v>
      </c>
      <c r="K29" s="39">
        <f t="shared" si="3"/>
        <v>0</v>
      </c>
      <c r="L29" s="39">
        <f>'xac nhân KL'!H27</f>
        <v>3</v>
      </c>
      <c r="M29" s="25"/>
    </row>
    <row r="30" spans="1:13" s="31" customFormat="1" ht="18.75" customHeight="1" thickBot="1">
      <c r="A30" s="85">
        <f>'xac nhân KL'!A28</f>
        <v>4</v>
      </c>
      <c r="B30" s="24" t="str">
        <f>'xac nhân KL'!B28</f>
        <v>Thí nghiệm LA-18kV-10kA</v>
      </c>
      <c r="C30" s="153" t="str">
        <f>'xac nhân KL'!D28</f>
        <v>Cái</v>
      </c>
      <c r="D30" s="154">
        <f>'xac nhân KL'!E28</f>
        <v>3</v>
      </c>
      <c r="E30" s="30"/>
      <c r="F30" s="30"/>
      <c r="G30" s="26">
        <f>'xac nhân KL'!H27</f>
        <v>3</v>
      </c>
      <c r="H30" s="26">
        <f>Sheet1!E18</f>
        <v>385000</v>
      </c>
      <c r="I30" s="115">
        <f>Sheet1!F18</f>
        <v>1155000</v>
      </c>
      <c r="J30" s="39"/>
      <c r="K30" s="39"/>
      <c r="L30" s="39">
        <f>'xac nhân KL'!H28</f>
        <v>3</v>
      </c>
      <c r="M30" s="30"/>
    </row>
    <row r="31" spans="1:13" ht="18.75" customHeight="1" thickBot="1">
      <c r="A31" s="85">
        <f>'xac nhân KL'!A29</f>
        <v>5</v>
      </c>
      <c r="B31" s="24" t="str">
        <f>'xac nhân KL'!B29</f>
        <v>Thí nghiệm đo tiếp địa trạm</v>
      </c>
      <c r="C31" s="153" t="str">
        <f>'xac nhân KL'!D29</f>
        <v>Vị trí</v>
      </c>
      <c r="D31" s="154">
        <f>'xac nhân KL'!E29</f>
        <v>1</v>
      </c>
      <c r="E31" s="25"/>
      <c r="F31" s="25"/>
      <c r="G31" s="26">
        <f>'xac nhân KL'!H28</f>
        <v>3</v>
      </c>
      <c r="H31" s="26">
        <f>Sheet1!E19</f>
        <v>580000</v>
      </c>
      <c r="I31" s="115">
        <f>Sheet1!F19</f>
        <v>580000</v>
      </c>
      <c r="J31" s="39">
        <f t="shared" si="2"/>
        <v>0</v>
      </c>
      <c r="K31" s="39">
        <f t="shared" si="3"/>
        <v>0</v>
      </c>
      <c r="L31" s="39">
        <f>'xac nhân KL'!H29</f>
        <v>1</v>
      </c>
      <c r="M31" s="25"/>
    </row>
    <row r="32" spans="1:13" ht="18.75" customHeight="1" thickBot="1">
      <c r="A32" s="85">
        <f>'xac nhân KL'!A30</f>
        <v>6</v>
      </c>
      <c r="B32" s="24" t="str">
        <f>'xac nhân KL'!B30</f>
        <v>Thí nghiệm MCCB 200A</v>
      </c>
      <c r="C32" s="153" t="str">
        <f>'xac nhân KL'!D30</f>
        <v>Cái</v>
      </c>
      <c r="D32" s="154">
        <f>'xac nhân KL'!E30</f>
        <v>1</v>
      </c>
      <c r="E32" s="25"/>
      <c r="F32" s="25"/>
      <c r="G32" s="26">
        <f>'xac nhân KL'!H29</f>
        <v>1</v>
      </c>
      <c r="H32" s="26">
        <f>Sheet1!E20</f>
        <v>300000</v>
      </c>
      <c r="I32" s="115">
        <f>Sheet1!F20</f>
        <v>300000</v>
      </c>
      <c r="J32" s="39">
        <f t="shared" si="2"/>
        <v>0</v>
      </c>
      <c r="K32" s="39">
        <f t="shared" si="3"/>
        <v>0</v>
      </c>
      <c r="L32" s="39">
        <f>'xac nhân KL'!H30</f>
        <v>1</v>
      </c>
      <c r="M32" s="25"/>
    </row>
    <row r="33" spans="1:13" ht="18.75" customHeight="1" thickBot="1">
      <c r="A33" s="85">
        <f>'xac nhân KL'!A31</f>
        <v>7</v>
      </c>
      <c r="B33" s="24" t="str">
        <f>'xac nhân KL'!B31</f>
        <v>Thí nghiệm tụ bù hạ thế 70kVAR</v>
      </c>
      <c r="C33" s="153" t="str">
        <f>'xac nhân KL'!D31</f>
        <v>Tủ</v>
      </c>
      <c r="D33" s="154">
        <f>'xac nhân KL'!E31</f>
        <v>1</v>
      </c>
      <c r="E33" s="25"/>
      <c r="F33" s="25"/>
      <c r="G33" s="26">
        <f>'xac nhân KL'!H30</f>
        <v>1</v>
      </c>
      <c r="H33" s="26">
        <f>Sheet1!E21</f>
        <v>500000</v>
      </c>
      <c r="I33" s="115">
        <f>Sheet1!F21</f>
        <v>500000</v>
      </c>
      <c r="J33" s="39">
        <f t="shared" si="2"/>
        <v>0</v>
      </c>
      <c r="K33" s="39">
        <f t="shared" si="3"/>
        <v>0</v>
      </c>
      <c r="L33" s="39">
        <f>'xac nhân KL'!H31</f>
        <v>1</v>
      </c>
      <c r="M33" s="25"/>
    </row>
    <row r="34" spans="1:13" ht="42.75" customHeight="1" thickBot="1">
      <c r="A34" s="85" t="str">
        <f>'xac nhân KL'!A32</f>
        <v>II</v>
      </c>
      <c r="B34" s="147" t="str">
        <f>'xac nhân KL'!B32</f>
        <v>HẠNG MỤC VỆ SINH, BẢO TRÌ CUNG CẤP LẮP ĐẶT</v>
      </c>
      <c r="C34" s="153"/>
      <c r="D34" s="154"/>
      <c r="E34" s="25"/>
      <c r="F34" s="25"/>
      <c r="G34" s="26">
        <f>'xac nhân KL'!H31</f>
        <v>1</v>
      </c>
      <c r="H34" s="26">
        <f>Sheet1!E22</f>
        <v>0</v>
      </c>
      <c r="I34" s="115"/>
      <c r="J34" s="39">
        <f t="shared" si="2"/>
        <v>0</v>
      </c>
      <c r="K34" s="39">
        <f t="shared" si="3"/>
        <v>0</v>
      </c>
      <c r="L34" s="39">
        <f>'xac nhân KL'!H32</f>
        <v>0</v>
      </c>
      <c r="M34" s="25"/>
    </row>
    <row r="35" spans="1:13" ht="18.75" customHeight="1" thickBot="1">
      <c r="A35" s="85">
        <f>'xac nhân KL'!A33</f>
        <v>1</v>
      </c>
      <c r="B35" s="147" t="str">
        <f>'xac nhân KL'!B33</f>
        <v>Vệ sinh công nghiệp Máy biến áp 1000kVA</v>
      </c>
      <c r="C35" s="153" t="str">
        <f>'xac nhân KL'!D33</f>
        <v>Trạm</v>
      </c>
      <c r="D35" s="154">
        <f>'xac nhân KL'!E33</f>
        <v>1</v>
      </c>
      <c r="E35" s="25"/>
      <c r="F35" s="25"/>
      <c r="G35" s="26">
        <f>'xac nhân KL'!H32</f>
        <v>0</v>
      </c>
      <c r="H35" s="26">
        <f>Sheet1!E23</f>
        <v>700000</v>
      </c>
      <c r="I35" s="115">
        <f>Sheet1!F23</f>
        <v>700000</v>
      </c>
      <c r="J35" s="39">
        <f t="shared" si="2"/>
        <v>0</v>
      </c>
      <c r="K35" s="39">
        <f t="shared" si="3"/>
        <v>0</v>
      </c>
      <c r="L35" s="39">
        <f>'xac nhân KL'!H33</f>
        <v>1</v>
      </c>
      <c r="M35" s="25"/>
    </row>
    <row r="36" spans="1:13" ht="18.75" customHeight="1" thickBot="1">
      <c r="A36" s="85"/>
      <c r="B36" s="24" t="str">
        <f>'xac nhân KL'!B34</f>
        <v>- Kiểm tra ngoại quan</v>
      </c>
      <c r="C36" s="153"/>
      <c r="D36" s="154"/>
      <c r="E36" s="25"/>
      <c r="F36" s="25"/>
      <c r="G36" s="26">
        <f>'xac nhân KL'!H33</f>
        <v>1</v>
      </c>
      <c r="H36" s="26">
        <f>Sheet1!E24</f>
        <v>0</v>
      </c>
      <c r="I36" s="115">
        <f>Sheet1!F24</f>
        <v>0</v>
      </c>
      <c r="J36" s="39">
        <f t="shared" si="2"/>
        <v>0</v>
      </c>
      <c r="K36" s="39">
        <f t="shared" si="3"/>
        <v>0</v>
      </c>
      <c r="L36" s="39">
        <f>'xac nhân KL'!H34</f>
        <v>0</v>
      </c>
      <c r="M36" s="25"/>
    </row>
    <row r="37" spans="1:13" ht="18.75" customHeight="1" thickBot="1">
      <c r="A37" s="85"/>
      <c r="B37" s="24" t="str">
        <f>'xac nhân KL'!B35</f>
        <v>- Vệ sinh MBA: sứ cao, sứ hạ, thân máy</v>
      </c>
      <c r="C37" s="153"/>
      <c r="D37" s="154"/>
      <c r="E37" s="25"/>
      <c r="F37" s="25"/>
      <c r="G37" s="26">
        <f>'xac nhân KL'!H34</f>
        <v>0</v>
      </c>
      <c r="H37" s="26">
        <f>Sheet1!E25</f>
        <v>0</v>
      </c>
      <c r="I37" s="115">
        <f>Sheet1!F25</f>
        <v>0</v>
      </c>
      <c r="J37" s="39">
        <f t="shared" si="2"/>
        <v>0</v>
      </c>
      <c r="K37" s="39">
        <f t="shared" si="3"/>
        <v>0</v>
      </c>
      <c r="L37" s="39">
        <f>'xac nhân KL'!H35</f>
        <v>0</v>
      </c>
      <c r="M37" s="25"/>
    </row>
    <row r="38" spans="1:13" ht="18.75" customHeight="1" thickBot="1">
      <c r="A38" s="85"/>
      <c r="B38" s="24" t="str">
        <f>'xac nhân KL'!B36</f>
        <v>- Kiểm tra và xiết lại các đầu cosse</v>
      </c>
      <c r="C38" s="153"/>
      <c r="D38" s="154"/>
      <c r="E38" s="25"/>
      <c r="F38" s="25"/>
      <c r="G38" s="26">
        <f>'xac nhân KL'!H35</f>
        <v>0</v>
      </c>
      <c r="H38" s="26">
        <f>Sheet1!E26</f>
        <v>0</v>
      </c>
      <c r="I38" s="115">
        <f>Sheet1!F26</f>
        <v>0</v>
      </c>
      <c r="J38" s="39">
        <f t="shared" si="2"/>
        <v>0</v>
      </c>
      <c r="K38" s="39">
        <f t="shared" si="3"/>
        <v>0</v>
      </c>
      <c r="L38" s="39">
        <f>'xac nhân KL'!H36</f>
        <v>0</v>
      </c>
      <c r="M38" s="25"/>
    </row>
    <row r="39" spans="1:13" s="31" customFormat="1" ht="18.75" customHeight="1" thickBot="1">
      <c r="A39" s="85"/>
      <c r="B39" s="24" t="str">
        <f>'xac nhân KL'!B37</f>
        <v>- Kiểm tra mức dầu</v>
      </c>
      <c r="C39" s="153"/>
      <c r="D39" s="154"/>
      <c r="E39" s="30"/>
      <c r="F39" s="30"/>
      <c r="G39" s="26">
        <f>'xac nhân KL'!H36</f>
        <v>0</v>
      </c>
      <c r="H39" s="26">
        <f>Sheet1!E27</f>
        <v>0</v>
      </c>
      <c r="I39" s="115">
        <f>Sheet1!F27</f>
        <v>0</v>
      </c>
      <c r="J39" s="39"/>
      <c r="K39" s="39"/>
      <c r="L39" s="39">
        <f>'xac nhân KL'!H37</f>
        <v>0</v>
      </c>
      <c r="M39" s="30"/>
    </row>
    <row r="40" spans="1:13" ht="18.75" customHeight="1" thickBot="1">
      <c r="A40" s="85"/>
      <c r="B40" s="24" t="str">
        <f>'xac nhân KL'!B38</f>
        <v>- Kiểm tra hệ thống nối đất</v>
      </c>
      <c r="C40" s="153"/>
      <c r="D40" s="154"/>
      <c r="E40" s="25"/>
      <c r="F40" s="25"/>
      <c r="G40" s="26">
        <f>'xac nhân KL'!H37</f>
        <v>0</v>
      </c>
      <c r="H40" s="26">
        <f>Sheet1!E28</f>
        <v>0</v>
      </c>
      <c r="I40" s="115">
        <f>Sheet1!F28</f>
        <v>0</v>
      </c>
      <c r="J40" s="39">
        <f t="shared" si="2"/>
        <v>0</v>
      </c>
      <c r="K40" s="39">
        <f t="shared" si="3"/>
        <v>0</v>
      </c>
      <c r="L40" s="39">
        <f>'xac nhân KL'!H38</f>
        <v>0</v>
      </c>
      <c r="M40" s="25"/>
    </row>
    <row r="41" spans="1:13" ht="29.25" customHeight="1" thickBot="1">
      <c r="A41" s="85">
        <f>'xac nhân KL'!A39</f>
        <v>2</v>
      </c>
      <c r="B41" s="147" t="str">
        <f>'xac nhân KL'!B39</f>
        <v>Vệ sinh công nghiệp Máy biến áp 50kVA</v>
      </c>
      <c r="C41" s="153" t="str">
        <f>'xac nhân KL'!D39</f>
        <v>Trạm</v>
      </c>
      <c r="D41" s="154">
        <f>'xac nhân KL'!E39</f>
        <v>1</v>
      </c>
      <c r="E41" s="25"/>
      <c r="F41" s="25"/>
      <c r="G41" s="26">
        <f>'xac nhân KL'!H38</f>
        <v>0</v>
      </c>
      <c r="H41" s="26">
        <f>Sheet1!E29</f>
        <v>550000</v>
      </c>
      <c r="I41" s="115">
        <f>Sheet1!F29</f>
        <v>550000</v>
      </c>
      <c r="J41" s="39">
        <f t="shared" si="2"/>
        <v>0</v>
      </c>
      <c r="K41" s="39">
        <f t="shared" si="3"/>
        <v>0</v>
      </c>
      <c r="L41" s="39">
        <f>'xac nhân KL'!H39</f>
        <v>1</v>
      </c>
      <c r="M41" s="25"/>
    </row>
    <row r="42" spans="1:13" ht="18.75" customHeight="1" thickBot="1">
      <c r="A42" s="85"/>
      <c r="B42" s="24" t="str">
        <f>'xac nhân KL'!B40</f>
        <v>- Kiểm tra ngoại quan</v>
      </c>
      <c r="C42" s="153"/>
      <c r="D42" s="154"/>
      <c r="E42" s="25"/>
      <c r="F42" s="25"/>
      <c r="G42" s="26">
        <f>'xac nhân KL'!H39</f>
        <v>1</v>
      </c>
      <c r="H42" s="26">
        <f>Sheet1!E30</f>
        <v>0</v>
      </c>
      <c r="I42" s="115">
        <f>Sheet1!F30</f>
        <v>0</v>
      </c>
      <c r="J42" s="39">
        <f t="shared" si="2"/>
        <v>0</v>
      </c>
      <c r="K42" s="39">
        <f t="shared" si="3"/>
        <v>0</v>
      </c>
      <c r="L42" s="39">
        <f>'xac nhân KL'!H40</f>
        <v>0</v>
      </c>
      <c r="M42" s="25"/>
    </row>
    <row r="43" spans="1:13" s="31" customFormat="1" ht="18.75" customHeight="1" thickBot="1">
      <c r="A43" s="85"/>
      <c r="B43" s="24" t="str">
        <f>'xac nhân KL'!B41</f>
        <v>- Vệ sinh MBA: sứ cao, sứ hạ, thân máy</v>
      </c>
      <c r="C43" s="153"/>
      <c r="D43" s="154"/>
      <c r="E43" s="30"/>
      <c r="F43" s="30"/>
      <c r="G43" s="26">
        <f>'xac nhân KL'!H40</f>
        <v>0</v>
      </c>
      <c r="H43" s="26">
        <f>Sheet1!E31</f>
        <v>0</v>
      </c>
      <c r="I43" s="115">
        <f>Sheet1!F31</f>
        <v>0</v>
      </c>
      <c r="J43" s="39"/>
      <c r="K43" s="39"/>
      <c r="L43" s="39">
        <f>'xac nhân KL'!H41</f>
        <v>0</v>
      </c>
      <c r="M43" s="30"/>
    </row>
    <row r="44" spans="1:13" ht="18.75" customHeight="1" thickBot="1">
      <c r="A44" s="85"/>
      <c r="B44" s="24" t="str">
        <f>'xac nhân KL'!B42</f>
        <v>- Kiểm tra và xiết lại các đầu cosse</v>
      </c>
      <c r="C44" s="153"/>
      <c r="D44" s="154"/>
      <c r="E44" s="25"/>
      <c r="F44" s="25"/>
      <c r="G44" s="26">
        <f>'xac nhân KL'!H41</f>
        <v>0</v>
      </c>
      <c r="H44" s="26">
        <f>Sheet1!E32</f>
        <v>0</v>
      </c>
      <c r="I44" s="115">
        <f>Sheet1!F32</f>
        <v>0</v>
      </c>
      <c r="J44" s="39">
        <f t="shared" si="2"/>
        <v>0</v>
      </c>
      <c r="K44" s="39">
        <f t="shared" si="3"/>
        <v>0</v>
      </c>
      <c r="L44" s="39">
        <f>'xac nhân KL'!H42</f>
        <v>0</v>
      </c>
      <c r="M44" s="25"/>
    </row>
    <row r="45" spans="1:13" ht="18.75" customHeight="1" thickBot="1">
      <c r="A45" s="85"/>
      <c r="B45" s="24" t="str">
        <f>'xac nhân KL'!B43</f>
        <v>- Kiểm tra mức dầu</v>
      </c>
      <c r="C45" s="153"/>
      <c r="D45" s="154"/>
      <c r="E45" s="25"/>
      <c r="F45" s="25"/>
      <c r="G45" s="26">
        <f>'xac nhân KL'!H42</f>
        <v>0</v>
      </c>
      <c r="H45" s="26">
        <f>Sheet1!E33</f>
        <v>0</v>
      </c>
      <c r="I45" s="115">
        <f>Sheet1!F33</f>
        <v>0</v>
      </c>
      <c r="J45" s="39">
        <f t="shared" si="2"/>
        <v>0</v>
      </c>
      <c r="K45" s="39">
        <f t="shared" si="3"/>
        <v>0</v>
      </c>
      <c r="L45" s="39">
        <f>'xac nhân KL'!H43</f>
        <v>0</v>
      </c>
      <c r="M45" s="25"/>
    </row>
    <row r="46" spans="1:13" ht="18.75" customHeight="1" thickBot="1">
      <c r="A46" s="85"/>
      <c r="B46" s="24" t="str">
        <f>'xac nhân KL'!B44</f>
        <v>- Kiểm tra hệ thống nối đất</v>
      </c>
      <c r="C46" s="153"/>
      <c r="D46" s="154"/>
      <c r="E46" s="25"/>
      <c r="F46" s="25"/>
      <c r="G46" s="26">
        <f>'xac nhân KL'!H43</f>
        <v>0</v>
      </c>
      <c r="H46" s="26">
        <f>Sheet1!E34</f>
        <v>0</v>
      </c>
      <c r="I46" s="115">
        <f>Sheet1!F34</f>
        <v>0</v>
      </c>
      <c r="J46" s="39">
        <f t="shared" si="2"/>
        <v>0</v>
      </c>
      <c r="K46" s="39">
        <f t="shared" si="3"/>
        <v>0</v>
      </c>
      <c r="L46" s="39">
        <f>'xac nhân KL'!H44</f>
        <v>0</v>
      </c>
      <c r="M46" s="25"/>
    </row>
    <row r="47" spans="1:13" ht="41.25" customHeight="1" thickBot="1">
      <c r="A47" s="85">
        <f>'xac nhân KL'!A45</f>
        <v>3</v>
      </c>
      <c r="B47" s="147" t="str">
        <f>'xac nhân KL'!B45</f>
        <v>Vệ sinh siết lại các vị trí đấu nối LBFCO - 24kV-200A</v>
      </c>
      <c r="C47" s="153" t="str">
        <f>'xac nhân KL'!D45</f>
        <v>Cái</v>
      </c>
      <c r="D47" s="154">
        <f>'xac nhân KL'!E45</f>
        <v>3</v>
      </c>
      <c r="E47" s="25"/>
      <c r="F47" s="25"/>
      <c r="G47" s="26">
        <f>'xac nhân KL'!H44</f>
        <v>0</v>
      </c>
      <c r="H47" s="26">
        <f>Sheet1!E35</f>
        <v>150000</v>
      </c>
      <c r="I47" s="115">
        <f>Sheet1!F35</f>
        <v>450000</v>
      </c>
      <c r="J47" s="39">
        <f t="shared" si="2"/>
        <v>0</v>
      </c>
      <c r="K47" s="39">
        <f t="shared" si="3"/>
        <v>0</v>
      </c>
      <c r="L47" s="39">
        <f>'xac nhân KL'!H45</f>
        <v>3</v>
      </c>
      <c r="M47" s="25"/>
    </row>
    <row r="48" spans="1:13" ht="18.75" customHeight="1" thickBot="1">
      <c r="A48" s="85"/>
      <c r="B48" s="24" t="str">
        <f>'xac nhân KL'!B46</f>
        <v>- Kiểm tra ngoại quan</v>
      </c>
      <c r="C48" s="153"/>
      <c r="D48" s="154"/>
      <c r="E48" s="25"/>
      <c r="F48" s="25"/>
      <c r="G48" s="26">
        <f>'xac nhân KL'!H45</f>
        <v>3</v>
      </c>
      <c r="H48" s="26">
        <f>Sheet1!E36</f>
        <v>0</v>
      </c>
      <c r="I48" s="115">
        <f>Sheet1!F36</f>
        <v>0</v>
      </c>
      <c r="J48" s="39">
        <f t="shared" si="2"/>
        <v>0</v>
      </c>
      <c r="K48" s="39">
        <f t="shared" si="3"/>
        <v>0</v>
      </c>
      <c r="L48" s="39">
        <f>'xac nhân KL'!H46</f>
        <v>0</v>
      </c>
      <c r="M48" s="25"/>
    </row>
    <row r="49" spans="1:13" ht="18.75" customHeight="1" thickBot="1">
      <c r="A49" s="85"/>
      <c r="B49" s="24" t="str">
        <f>'xac nhân KL'!B47</f>
        <v>- Vệ sinh công nghiệp:sứ, LBFCO</v>
      </c>
      <c r="C49" s="153"/>
      <c r="D49" s="154"/>
      <c r="E49" s="25"/>
      <c r="F49" s="25"/>
      <c r="G49" s="26">
        <f>'xac nhân KL'!H46</f>
        <v>0</v>
      </c>
      <c r="H49" s="26">
        <f>Sheet1!E37</f>
        <v>0</v>
      </c>
      <c r="I49" s="115">
        <f>Sheet1!F37</f>
        <v>0</v>
      </c>
      <c r="J49" s="39">
        <f t="shared" si="2"/>
        <v>0</v>
      </c>
      <c r="K49" s="39">
        <f t="shared" si="3"/>
        <v>0</v>
      </c>
      <c r="L49" s="39">
        <f>'xac nhân KL'!H47</f>
        <v>0</v>
      </c>
      <c r="M49" s="25"/>
    </row>
    <row r="50" spans="1:13" s="31" customFormat="1" ht="18.75" customHeight="1" thickBot="1">
      <c r="A50" s="85"/>
      <c r="B50" s="24" t="str">
        <f>'xac nhân KL'!B48</f>
        <v>- Kiểm tra và xiết lại các đầu cosse</v>
      </c>
      <c r="C50" s="153"/>
      <c r="D50" s="154"/>
      <c r="E50" s="43"/>
      <c r="F50" s="43"/>
      <c r="G50" s="26">
        <f>'xac nhân KL'!H47</f>
        <v>0</v>
      </c>
      <c r="H50" s="26">
        <f>Sheet1!E38</f>
        <v>0</v>
      </c>
      <c r="I50" s="115">
        <f>Sheet1!F38</f>
        <v>0</v>
      </c>
      <c r="J50" s="44"/>
      <c r="K50" s="44"/>
      <c r="L50" s="39">
        <f>'xac nhân KL'!H48</f>
        <v>0</v>
      </c>
      <c r="M50" s="43"/>
    </row>
    <row r="51" spans="1:13" ht="39.75" customHeight="1" thickBot="1">
      <c r="A51" s="85">
        <f>'xac nhân KL'!A49</f>
        <v>4</v>
      </c>
      <c r="B51" s="147" t="str">
        <f>'xac nhân KL'!B49</f>
        <v>Vệ sinh siết lại các vị trí đấu nối LBFCO - 24kV-100A</v>
      </c>
      <c r="C51" s="153" t="str">
        <f>'xac nhân KL'!D49</f>
        <v>Cái</v>
      </c>
      <c r="D51" s="154">
        <f>'xac nhân KL'!E49</f>
        <v>3</v>
      </c>
      <c r="E51" s="25"/>
      <c r="F51" s="25"/>
      <c r="G51" s="26">
        <f>'xac nhân KL'!H48</f>
        <v>0</v>
      </c>
      <c r="H51" s="26">
        <f>Sheet1!E39</f>
        <v>150000</v>
      </c>
      <c r="I51" s="115">
        <f>Sheet1!F39</f>
        <v>450000</v>
      </c>
      <c r="J51" s="39">
        <f t="shared" si="2"/>
        <v>0</v>
      </c>
      <c r="K51" s="39">
        <f t="shared" si="3"/>
        <v>0</v>
      </c>
      <c r="L51" s="39">
        <f>'xac nhân KL'!H49</f>
        <v>3</v>
      </c>
      <c r="M51" s="25"/>
    </row>
    <row r="52" spans="1:13" ht="18.75" customHeight="1" thickBot="1">
      <c r="A52" s="85"/>
      <c r="B52" s="24" t="str">
        <f>'xac nhân KL'!B50</f>
        <v>- Kiểm tra ngoại quan</v>
      </c>
      <c r="C52" s="153"/>
      <c r="D52" s="154"/>
      <c r="E52" s="25"/>
      <c r="F52" s="25"/>
      <c r="G52" s="26">
        <f>'xac nhân KL'!H49</f>
        <v>3</v>
      </c>
      <c r="H52" s="26">
        <f>Sheet1!E40</f>
        <v>0</v>
      </c>
      <c r="I52" s="115">
        <f>Sheet1!F40</f>
        <v>0</v>
      </c>
      <c r="J52" s="39"/>
      <c r="K52" s="39"/>
      <c r="L52" s="39">
        <f>'xac nhân KL'!H50</f>
        <v>0</v>
      </c>
      <c r="M52" s="25"/>
    </row>
    <row r="53" spans="1:13" ht="18.75" customHeight="1" thickBot="1">
      <c r="A53" s="85"/>
      <c r="B53" s="24" t="str">
        <f>'xac nhân KL'!B51</f>
        <v>- Vệ sinh công nghiệp:sứ, LBFCO</v>
      </c>
      <c r="C53" s="153"/>
      <c r="D53" s="154"/>
      <c r="E53" s="25"/>
      <c r="F53" s="25"/>
      <c r="G53" s="26">
        <f>'xac nhân KL'!H50</f>
        <v>0</v>
      </c>
      <c r="H53" s="26">
        <f>Sheet1!E41</f>
        <v>0</v>
      </c>
      <c r="I53" s="115">
        <f>Sheet1!F41</f>
        <v>0</v>
      </c>
      <c r="J53" s="39"/>
      <c r="K53" s="39"/>
      <c r="L53" s="39">
        <f>'xac nhân KL'!H51</f>
        <v>0</v>
      </c>
      <c r="M53" s="25"/>
    </row>
    <row r="54" spans="1:13" ht="18.75" customHeight="1" thickBot="1">
      <c r="A54" s="85"/>
      <c r="B54" s="24" t="str">
        <f>'xac nhân KL'!B52</f>
        <v>- Kiểm tra và xiết lại các đầu cosse</v>
      </c>
      <c r="C54" s="153"/>
      <c r="D54" s="154"/>
      <c r="E54" s="25"/>
      <c r="F54" s="25"/>
      <c r="G54" s="26">
        <f>'xac nhân KL'!H51</f>
        <v>0</v>
      </c>
      <c r="H54" s="26">
        <f>Sheet1!E42</f>
        <v>0</v>
      </c>
      <c r="I54" s="115">
        <f>Sheet1!F42</f>
        <v>0</v>
      </c>
      <c r="J54" s="39">
        <f t="shared" si="2"/>
        <v>0</v>
      </c>
      <c r="K54" s="39">
        <f t="shared" si="3"/>
        <v>0</v>
      </c>
      <c r="L54" s="39">
        <f>'xac nhân KL'!H52</f>
        <v>0</v>
      </c>
      <c r="M54" s="25"/>
    </row>
    <row r="55" spans="1:13" ht="41.25" customHeight="1" thickBot="1">
      <c r="A55" s="85">
        <f>'xac nhân KL'!A53</f>
        <v>5</v>
      </c>
      <c r="B55" s="147" t="str">
        <f>'xac nhân KL'!B53</f>
        <v>Vệ sinh siết lại các vị trí đấu nối LA-18kV-10kA</v>
      </c>
      <c r="C55" s="153" t="str">
        <f>'xac nhân KL'!D53</f>
        <v>Cái</v>
      </c>
      <c r="D55" s="154">
        <v>6</v>
      </c>
      <c r="E55" s="25"/>
      <c r="F55" s="25"/>
      <c r="G55" s="26">
        <f>'xac nhân KL'!H52</f>
        <v>0</v>
      </c>
      <c r="H55" s="26">
        <f>Sheet1!E43</f>
        <v>250000</v>
      </c>
      <c r="I55" s="115">
        <f>Sheet1!F43</f>
        <v>1500000</v>
      </c>
      <c r="J55" s="39">
        <f t="shared" si="2"/>
        <v>0</v>
      </c>
      <c r="K55" s="39">
        <f t="shared" si="3"/>
        <v>0</v>
      </c>
      <c r="L55" s="39">
        <f>'xac nhân KL'!H53</f>
        <v>6</v>
      </c>
      <c r="M55" s="25"/>
    </row>
    <row r="56" spans="1:13" ht="18.75" customHeight="1" thickBot="1">
      <c r="A56" s="85"/>
      <c r="B56" s="24" t="str">
        <f>'xac nhân KL'!B54</f>
        <v>- Kiểm tra ngoại quan</v>
      </c>
      <c r="C56" s="153"/>
      <c r="D56" s="154"/>
      <c r="E56" s="25"/>
      <c r="F56" s="25"/>
      <c r="G56" s="26">
        <f>'xac nhân KL'!H53</f>
        <v>6</v>
      </c>
      <c r="H56" s="26">
        <f>Sheet1!E44</f>
        <v>0</v>
      </c>
      <c r="I56" s="115">
        <f>Sheet1!F44</f>
        <v>0</v>
      </c>
      <c r="J56" s="39"/>
      <c r="K56" s="39"/>
      <c r="L56" s="39">
        <f>'xac nhân KL'!H54</f>
        <v>0</v>
      </c>
      <c r="M56" s="25"/>
    </row>
    <row r="57" spans="1:13" ht="18.75" customHeight="1" thickBot="1">
      <c r="A57" s="85"/>
      <c r="B57" s="24" t="str">
        <f>'xac nhân KL'!B55</f>
        <v>- Vệ sinh công nghiệp:sứ,LA</v>
      </c>
      <c r="C57" s="153"/>
      <c r="D57" s="154"/>
      <c r="E57" s="25"/>
      <c r="F57" s="25"/>
      <c r="G57" s="26">
        <f>'xac nhân KL'!H54</f>
        <v>0</v>
      </c>
      <c r="H57" s="26">
        <f>Sheet1!E45</f>
        <v>0</v>
      </c>
      <c r="I57" s="115">
        <f>Sheet1!F45</f>
        <v>0</v>
      </c>
      <c r="J57" s="39"/>
      <c r="K57" s="39"/>
      <c r="L57" s="39">
        <f>'xac nhân KL'!H55</f>
        <v>0</v>
      </c>
      <c r="M57" s="25"/>
    </row>
    <row r="58" spans="1:13" ht="18.75" customHeight="1" thickBot="1">
      <c r="A58" s="85"/>
      <c r="B58" s="24" t="str">
        <f>'xac nhân KL'!B56</f>
        <v>- Kiểm tra và xiết lại các đầu cosse</v>
      </c>
      <c r="C58" s="153"/>
      <c r="D58" s="154"/>
      <c r="E58" s="25"/>
      <c r="F58" s="25"/>
      <c r="G58" s="26">
        <f>'xac nhân KL'!H55</f>
        <v>0</v>
      </c>
      <c r="H58" s="26">
        <f>Sheet1!E46</f>
        <v>0</v>
      </c>
      <c r="I58" s="115">
        <f>Sheet1!F46</f>
        <v>0</v>
      </c>
      <c r="J58" s="39"/>
      <c r="K58" s="39"/>
      <c r="L58" s="39">
        <f>'xac nhân KL'!H56</f>
        <v>0</v>
      </c>
      <c r="M58" s="25"/>
    </row>
    <row r="59" spans="1:13" ht="33.75" customHeight="1" thickBot="1">
      <c r="A59" s="85">
        <f>'xac nhân KL'!A57</f>
        <v>6</v>
      </c>
      <c r="B59" s="147" t="str">
        <f>'xac nhân KL'!B57</f>
        <v>Vệ sinh công nghiệp ngăn tủ tổng ACB 1600A</v>
      </c>
      <c r="C59" s="153" t="str">
        <f>'xac nhân KL'!D57</f>
        <v>Tủ</v>
      </c>
      <c r="D59" s="154">
        <f>'xac nhân KL'!E57</f>
        <v>1</v>
      </c>
      <c r="E59" s="25"/>
      <c r="F59" s="25"/>
      <c r="G59" s="26">
        <f>'xac nhân KL'!H56</f>
        <v>0</v>
      </c>
      <c r="H59" s="26">
        <f>Sheet1!E47</f>
        <v>1090000</v>
      </c>
      <c r="I59" s="115">
        <f>Sheet1!F47</f>
        <v>1090000</v>
      </c>
      <c r="J59" s="39"/>
      <c r="K59" s="39"/>
      <c r="L59" s="39">
        <f>'xac nhân KL'!H57</f>
        <v>1</v>
      </c>
      <c r="M59" s="25"/>
    </row>
    <row r="60" spans="1:13" ht="18.75" customHeight="1" thickBot="1">
      <c r="A60" s="85"/>
      <c r="B60" s="24" t="str">
        <f>'xac nhân KL'!B58</f>
        <v>- Kiểm tra ngoại quan</v>
      </c>
      <c r="C60" s="153"/>
      <c r="D60" s="154"/>
      <c r="E60" s="25"/>
      <c r="F60" s="25"/>
      <c r="G60" s="26">
        <f>'xac nhân KL'!H57</f>
        <v>1</v>
      </c>
      <c r="H60" s="26">
        <f>Sheet1!E48</f>
        <v>0</v>
      </c>
      <c r="I60" s="115">
        <f>Sheet1!F48</f>
        <v>0</v>
      </c>
      <c r="J60" s="39"/>
      <c r="K60" s="39"/>
      <c r="L60" s="39">
        <f>'xac nhân KL'!H58</f>
        <v>0</v>
      </c>
      <c r="M60" s="25"/>
    </row>
    <row r="61" spans="1:13" ht="39.75" customHeight="1" thickBot="1">
      <c r="A61" s="85"/>
      <c r="B61" s="24" t="str">
        <f>'xac nhân KL'!B59</f>
        <v>- Vệ sinh hút bụi: Trong và ngoài vỏ tủ, Máy cắt, thanh cái</v>
      </c>
      <c r="C61" s="153"/>
      <c r="D61" s="154"/>
      <c r="E61" s="25"/>
      <c r="F61" s="25"/>
      <c r="G61" s="26">
        <f>'xac nhân KL'!H58</f>
        <v>0</v>
      </c>
      <c r="H61" s="26">
        <f>Sheet1!E49</f>
        <v>0</v>
      </c>
      <c r="I61" s="115">
        <f>Sheet1!F49</f>
        <v>0</v>
      </c>
      <c r="J61" s="39"/>
      <c r="K61" s="39"/>
      <c r="L61" s="39">
        <f>'xac nhân KL'!H59</f>
        <v>0</v>
      </c>
      <c r="M61" s="25"/>
    </row>
    <row r="62" spans="1:13" ht="18.75" customHeight="1" thickBot="1">
      <c r="A62" s="85"/>
      <c r="B62" s="24" t="str">
        <f>'xac nhân KL'!B60</f>
        <v>- Kiểm tra và xiết lại các đầu cosse</v>
      </c>
      <c r="C62" s="153"/>
      <c r="D62" s="154"/>
      <c r="E62" s="25"/>
      <c r="F62" s="25"/>
      <c r="G62" s="26">
        <f>'xac nhân KL'!H59</f>
        <v>0</v>
      </c>
      <c r="H62" s="26">
        <f>Sheet1!E50</f>
        <v>0</v>
      </c>
      <c r="I62" s="115">
        <f>Sheet1!F50</f>
        <v>0</v>
      </c>
      <c r="J62" s="39"/>
      <c r="K62" s="39"/>
      <c r="L62" s="39">
        <f>'xac nhân KL'!H60</f>
        <v>0</v>
      </c>
      <c r="M62" s="25"/>
    </row>
    <row r="63" spans="1:13" ht="38.25" customHeight="1" thickBot="1">
      <c r="A63" s="85">
        <f>'xac nhân KL'!A61</f>
        <v>7</v>
      </c>
      <c r="B63" s="147" t="str">
        <f>'xac nhân KL'!B61</f>
        <v>Vệ sinh công nghiệp, xiết chặt vị trí đấu nối tủ tụ bù, sứ đứng, sứ treo các loại</v>
      </c>
      <c r="C63" s="153" t="str">
        <f>'xac nhân KL'!D61</f>
        <v>trạm</v>
      </c>
      <c r="D63" s="154">
        <f>'xac nhân KL'!E61</f>
        <v>1</v>
      </c>
      <c r="E63" s="25"/>
      <c r="F63" s="25"/>
      <c r="G63" s="26">
        <f>'xac nhân KL'!H60</f>
        <v>0</v>
      </c>
      <c r="H63" s="26">
        <f>Sheet1!E51</f>
        <v>1300000</v>
      </c>
      <c r="I63" s="115">
        <f>Sheet1!F51</f>
        <v>1300000</v>
      </c>
      <c r="J63" s="39"/>
      <c r="K63" s="39"/>
      <c r="L63" s="39">
        <f>'xac nhân KL'!H61</f>
        <v>1</v>
      </c>
      <c r="M63" s="25"/>
    </row>
    <row r="64" spans="1:13" ht="18.75" customHeight="1" thickBot="1">
      <c r="A64" s="85">
        <f>'xac nhân KL'!A62</f>
        <v>8</v>
      </c>
      <c r="B64" s="147" t="str">
        <f>'xac nhân KL'!B62</f>
        <v>Cung cấp lắp đặt cáp ACXH 50mm2 24kV</v>
      </c>
      <c r="C64" s="153" t="str">
        <f>'xac nhân KL'!D62</f>
        <v>mét</v>
      </c>
      <c r="D64" s="154">
        <f>'xac nhân KL'!E62</f>
        <v>150</v>
      </c>
      <c r="E64" s="25"/>
      <c r="F64" s="25"/>
      <c r="G64" s="26">
        <f>'xac nhân KL'!H61</f>
        <v>1</v>
      </c>
      <c r="H64" s="26">
        <f>Sheet1!E52</f>
        <v>61500</v>
      </c>
      <c r="I64" s="115">
        <f>Sheet1!F52</f>
        <v>9225000</v>
      </c>
      <c r="J64" s="39"/>
      <c r="K64" s="39"/>
      <c r="L64" s="39">
        <f>'xac nhân KL'!H62</f>
        <v>150</v>
      </c>
      <c r="M64" s="25"/>
    </row>
    <row r="65" spans="1:13" ht="18.75" customHeight="1" thickBot="1">
      <c r="A65" s="85">
        <f>'xac nhân KL'!A63</f>
        <v>9</v>
      </c>
      <c r="B65" s="147" t="str">
        <f>'xac nhân KL'!B63</f>
        <v>Cung cấp lắp đặt cáp CXH 25m2 24kV</v>
      </c>
      <c r="C65" s="153" t="str">
        <f>'xac nhân KL'!D63</f>
        <v>mét</v>
      </c>
      <c r="D65" s="154">
        <f>'xac nhân KL'!E63</f>
        <v>15</v>
      </c>
      <c r="E65" s="25"/>
      <c r="F65" s="25"/>
      <c r="G65" s="26">
        <f>'xac nhân KL'!H62</f>
        <v>150</v>
      </c>
      <c r="H65" s="26">
        <f>Sheet1!E53</f>
        <v>120000</v>
      </c>
      <c r="I65" s="115">
        <f>Sheet1!F53</f>
        <v>1800000</v>
      </c>
      <c r="J65" s="39"/>
      <c r="K65" s="39"/>
      <c r="L65" s="39">
        <f>'xac nhân KL'!H63</f>
        <v>15</v>
      </c>
      <c r="M65" s="25"/>
    </row>
    <row r="66" spans="1:13" ht="18.75" customHeight="1" thickBot="1">
      <c r="A66" s="85" t="str">
        <f>'xac nhân KL'!A64</f>
        <v>III</v>
      </c>
      <c r="B66" s="147" t="str">
        <f>'xac nhân KL'!B64</f>
        <v>CHI PHÍ KHÁC</v>
      </c>
      <c r="C66" s="153"/>
      <c r="D66" s="154"/>
      <c r="E66" s="25"/>
      <c r="F66" s="25"/>
      <c r="G66" s="26">
        <f>'xac nhân KL'!H63</f>
        <v>15</v>
      </c>
      <c r="H66" s="26">
        <f>Sheet1!E54</f>
        <v>0</v>
      </c>
      <c r="I66" s="115"/>
      <c r="J66" s="39">
        <f t="shared" si="2"/>
        <v>0</v>
      </c>
      <c r="K66" s="39">
        <f t="shared" si="3"/>
        <v>0</v>
      </c>
      <c r="L66" s="39">
        <f>'xac nhân KL'!H64</f>
        <v>0</v>
      </c>
      <c r="M66" s="25"/>
    </row>
    <row r="67" spans="1:13" s="152" customFormat="1" ht="33.75" customHeight="1" thickBot="1">
      <c r="A67" s="149">
        <f>'xac nhân KL'!A65</f>
        <v>1</v>
      </c>
      <c r="B67" s="147" t="str">
        <f>'xac nhân KL'!B65</f>
        <v>Chi phí vận chuyển thiết bị đi lại, huấn luyện….</v>
      </c>
      <c r="C67" s="153" t="str">
        <f>'xac nhân KL'!D65</f>
        <v>Lượt</v>
      </c>
      <c r="D67" s="154">
        <f>'xac nhân KL'!E65</f>
        <v>1</v>
      </c>
      <c r="E67" s="150"/>
      <c r="F67" s="150"/>
      <c r="G67" s="26">
        <f>'xac nhân KL'!H64</f>
        <v>0</v>
      </c>
      <c r="H67" s="26">
        <f>Sheet1!E55</f>
        <v>1900000</v>
      </c>
      <c r="I67" s="115">
        <f>Sheet1!F55</f>
        <v>1900000</v>
      </c>
      <c r="J67" s="151"/>
      <c r="K67" s="151"/>
      <c r="L67" s="39">
        <f>'xac nhân KL'!H65</f>
        <v>1</v>
      </c>
      <c r="M67" s="150"/>
    </row>
    <row r="68" spans="1:13" s="152" customFormat="1" ht="33.75" customHeight="1">
      <c r="A68" s="156">
        <f>'xac nhân KL'!A66</f>
        <v>2</v>
      </c>
      <c r="B68" s="157" t="str">
        <f>'xac nhân KL'!B66</f>
        <v>Thủ tục đóng cắt điện và đăng ký công tác với PC Bình Chánh</v>
      </c>
      <c r="C68" s="158" t="str">
        <f>'xac nhân KL'!D66</f>
        <v>lần</v>
      </c>
      <c r="D68" s="159">
        <f>'xac nhân KL'!E66</f>
        <v>1</v>
      </c>
      <c r="E68" s="160"/>
      <c r="F68" s="160"/>
      <c r="G68" s="161">
        <f>'xac nhân KL'!H65</f>
        <v>1</v>
      </c>
      <c r="H68" s="161">
        <f>Sheet1!E56</f>
        <v>7850000</v>
      </c>
      <c r="I68" s="118">
        <f>Sheet1!F56</f>
        <v>7850000</v>
      </c>
      <c r="J68" s="162">
        <f t="shared" si="2"/>
        <v>0</v>
      </c>
      <c r="K68" s="162">
        <f t="shared" si="3"/>
        <v>0</v>
      </c>
      <c r="L68" s="163">
        <f>'xac nhân KL'!H66</f>
        <v>1</v>
      </c>
      <c r="M68" s="160"/>
    </row>
    <row r="69" spans="1:13" ht="18.75" customHeight="1">
      <c r="A69" s="23"/>
      <c r="B69" s="33" t="s">
        <v>107</v>
      </c>
      <c r="C69" s="34"/>
      <c r="D69" s="34"/>
      <c r="E69" s="34"/>
      <c r="F69" s="34"/>
      <c r="G69" s="34"/>
      <c r="H69" s="35"/>
      <c r="I69" s="164">
        <f>SUM(I17,I18,I19,I20,I21,I22,I23,I24,I25,I26,I27,I28,I30,I29,I31,I32,I33,I34,I35,I41,I47,I51,I55,I59,I63,I64,I65,I66,I67,I68)</f>
        <v>41665000</v>
      </c>
      <c r="J69" s="40">
        <f>SUM(J17:J68)</f>
        <v>0</v>
      </c>
      <c r="K69" s="40">
        <f>SUM(K17:K68)</f>
        <v>0</v>
      </c>
      <c r="L69" s="40"/>
      <c r="M69" s="34"/>
    </row>
    <row r="70" spans="1:13" ht="18.75" customHeight="1">
      <c r="A70" s="27"/>
      <c r="B70" s="25"/>
      <c r="C70" s="25"/>
      <c r="D70" s="25"/>
      <c r="E70" s="25"/>
      <c r="F70" s="25"/>
      <c r="G70" s="26"/>
      <c r="H70" s="25"/>
      <c r="I70" s="25"/>
      <c r="J70" s="25"/>
      <c r="K70" s="26"/>
      <c r="L70" s="25"/>
      <c r="M70" s="27"/>
    </row>
    <row r="71" spans="1:13" ht="18.75" customHeight="1">
      <c r="A71" s="165" t="s">
        <v>5</v>
      </c>
      <c r="B71" s="165"/>
      <c r="C71" s="165"/>
      <c r="D71" s="8"/>
      <c r="E71" s="8"/>
      <c r="F71" s="38"/>
      <c r="G71" s="166" t="s">
        <v>3</v>
      </c>
      <c r="H71" s="166"/>
      <c r="I71" s="166"/>
      <c r="J71" s="166"/>
      <c r="K71" s="166"/>
      <c r="L71" s="166"/>
      <c r="M71" s="8"/>
    </row>
    <row r="72" spans="1:13" s="31" customFormat="1" ht="18.75" customHeight="1">
      <c r="A72" s="18"/>
      <c r="B72" s="87" t="s">
        <v>108</v>
      </c>
      <c r="C72" s="87"/>
      <c r="D72" s="8"/>
      <c r="E72" s="8"/>
      <c r="F72" s="8"/>
      <c r="G72" s="6"/>
      <c r="H72" s="89" t="s">
        <v>17</v>
      </c>
      <c r="I72" s="89"/>
      <c r="J72" s="89"/>
      <c r="K72" s="89"/>
      <c r="L72" s="89"/>
      <c r="M72" s="89"/>
    </row>
    <row r="73" spans="1:13" s="31" customFormat="1" ht="31.5" customHeight="1">
      <c r="A73" s="8"/>
      <c r="B73" s="18"/>
      <c r="C73" s="8"/>
      <c r="D73" s="8"/>
      <c r="E73" s="8"/>
      <c r="F73" s="8"/>
      <c r="G73" s="6"/>
      <c r="H73" s="6"/>
      <c r="I73" s="6"/>
      <c r="J73" s="6"/>
      <c r="K73" s="6"/>
      <c r="L73" s="92"/>
      <c r="M73" s="89"/>
    </row>
    <row r="74" spans="1:13" ht="18.75" customHeight="1">
      <c r="A74" s="8"/>
      <c r="C74" s="8"/>
      <c r="D74" s="8"/>
      <c r="E74" s="8"/>
      <c r="F74" s="8"/>
      <c r="G74" s="8"/>
      <c r="H74" s="8"/>
      <c r="I74" s="8"/>
      <c r="J74" s="8"/>
      <c r="K74" s="8"/>
      <c r="L74" s="8"/>
    </row>
    <row r="75" spans="1:13">
      <c r="A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</row>
    <row r="76" spans="1:13">
      <c r="A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</row>
    <row r="77" spans="1:13">
      <c r="A77" s="8"/>
      <c r="C77" s="8"/>
      <c r="D77" s="8"/>
      <c r="E77" s="8"/>
      <c r="F77" s="8"/>
      <c r="H77" s="6"/>
      <c r="L77" s="89"/>
      <c r="M77" s="89"/>
    </row>
    <row r="78" spans="1:13" ht="31.5" customHeight="1">
      <c r="A78" s="8"/>
      <c r="C78" s="8"/>
      <c r="D78" s="8"/>
      <c r="E78" s="8"/>
      <c r="F78" s="8"/>
      <c r="H78" s="6"/>
      <c r="L78" s="89"/>
      <c r="M78" s="89"/>
    </row>
    <row r="79" spans="1:13" ht="20.25" customHeight="1">
      <c r="A79" s="8"/>
      <c r="C79" s="8"/>
      <c r="D79" s="8"/>
      <c r="E79" s="8"/>
      <c r="F79" s="8"/>
      <c r="H79" s="6"/>
      <c r="L79" s="6"/>
      <c r="M79" s="8"/>
    </row>
    <row r="80" spans="1:13" ht="20.25" customHeight="1">
      <c r="A80" s="8"/>
    </row>
    <row r="81" spans="1:1" ht="20.25" customHeight="1">
      <c r="A81" s="8"/>
    </row>
  </sheetData>
  <mergeCells count="18">
    <mergeCell ref="B72:C72"/>
    <mergeCell ref="L73:M73"/>
    <mergeCell ref="L77:M77"/>
    <mergeCell ref="A2:L2"/>
    <mergeCell ref="D14:G14"/>
    <mergeCell ref="H14:H15"/>
    <mergeCell ref="I14:L14"/>
    <mergeCell ref="A14:A15"/>
    <mergeCell ref="B14:B15"/>
    <mergeCell ref="C14:C15"/>
    <mergeCell ref="A71:C71"/>
    <mergeCell ref="G71:L71"/>
    <mergeCell ref="B4:E4"/>
    <mergeCell ref="F4:I4"/>
    <mergeCell ref="L78:M78"/>
    <mergeCell ref="M14:M15"/>
    <mergeCell ref="L72:M72"/>
    <mergeCell ref="H72:K72"/>
  </mergeCells>
  <printOptions horizontalCentered="1"/>
  <pageMargins left="0.2" right="0.2" top="0.5" bottom="0.5" header="0.3" footer="0.3"/>
  <pageSetup scale="66" orientation="landscape" horizontalDpi="300" verticalDpi="300" r:id="rId1"/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view="pageBreakPreview" zoomScale="60" zoomScaleNormal="100" workbookViewId="0">
      <selection activeCell="D15" sqref="D15"/>
    </sheetView>
  </sheetViews>
  <sheetFormatPr defaultRowHeight="15.75"/>
  <cols>
    <col min="1" max="1" width="5.625" customWidth="1"/>
    <col min="2" max="2" width="61.375" customWidth="1"/>
    <col min="3" max="3" width="20.5" customWidth="1"/>
    <col min="4" max="4" width="21.375" customWidth="1"/>
    <col min="5" max="5" width="26.5" customWidth="1"/>
  </cols>
  <sheetData>
    <row r="1" spans="1:17" s="10" customFormat="1" ht="16.5">
      <c r="A1" s="8" t="s">
        <v>111</v>
      </c>
      <c r="B1" s="9"/>
      <c r="D1" s="7" t="s">
        <v>49</v>
      </c>
      <c r="E1" s="11"/>
      <c r="F1" s="11"/>
      <c r="G1" s="11"/>
      <c r="I1" s="7"/>
      <c r="J1" s="7"/>
      <c r="K1" s="7"/>
      <c r="L1" s="7"/>
      <c r="M1" s="3"/>
      <c r="P1" s="7"/>
      <c r="Q1" s="7"/>
    </row>
    <row r="2" spans="1:17" ht="22.5">
      <c r="A2" s="101" t="s">
        <v>31</v>
      </c>
      <c r="B2" s="101"/>
      <c r="C2" s="101"/>
      <c r="D2" s="101"/>
      <c r="E2" s="101"/>
    </row>
    <row r="3" spans="1:17" s="14" customFormat="1" ht="35.25" customHeight="1">
      <c r="A3" s="13"/>
      <c r="B3" s="86" t="s">
        <v>112</v>
      </c>
      <c r="C3" s="86"/>
      <c r="D3" s="86"/>
      <c r="E3" s="86"/>
      <c r="F3" s="13"/>
      <c r="G3" s="13"/>
      <c r="H3" s="13"/>
      <c r="I3" s="13"/>
      <c r="J3" s="13"/>
      <c r="K3" s="13"/>
      <c r="L3" s="13"/>
      <c r="M3" s="13"/>
    </row>
    <row r="4" spans="1:17" s="14" customFormat="1" ht="16.5">
      <c r="A4" s="13"/>
      <c r="B4" s="2" t="s">
        <v>113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7" s="14" customFormat="1" ht="16.5">
      <c r="A5" s="13"/>
      <c r="B5" s="2" t="s">
        <v>114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7" s="14" customFormat="1" ht="16.5">
      <c r="A6" s="13"/>
      <c r="B6" s="2" t="s">
        <v>12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7" s="14" customFormat="1" ht="16.5">
      <c r="A7" s="13"/>
      <c r="B7" s="5" t="s">
        <v>115</v>
      </c>
      <c r="C7" s="4"/>
      <c r="D7" s="4"/>
      <c r="E7" s="4"/>
      <c r="F7" s="4"/>
      <c r="G7" s="4"/>
      <c r="H7" s="4"/>
      <c r="I7" s="13"/>
      <c r="J7" s="4"/>
      <c r="K7" s="4"/>
      <c r="L7" s="4"/>
      <c r="M7" s="13"/>
    </row>
    <row r="8" spans="1:17" s="14" customFormat="1" ht="16.5">
      <c r="A8" s="13"/>
      <c r="B8" s="2" t="s">
        <v>7</v>
      </c>
      <c r="C8" s="13"/>
      <c r="D8" s="13"/>
      <c r="E8" s="13" t="s">
        <v>42</v>
      </c>
      <c r="F8" s="13"/>
      <c r="G8" s="13"/>
      <c r="H8" s="13"/>
      <c r="I8" s="13"/>
      <c r="J8" s="13"/>
      <c r="K8" s="13"/>
      <c r="L8" s="13"/>
      <c r="M8" s="13"/>
    </row>
    <row r="9" spans="1:17" ht="22.5" customHeight="1">
      <c r="A9" s="65" t="s">
        <v>32</v>
      </c>
      <c r="B9" s="66" t="s">
        <v>33</v>
      </c>
      <c r="C9" s="66" t="s">
        <v>6</v>
      </c>
      <c r="D9" s="66" t="s">
        <v>34</v>
      </c>
      <c r="E9" s="66" t="s">
        <v>2</v>
      </c>
    </row>
    <row r="10" spans="1:17" ht="35.25" customHeight="1">
      <c r="A10" s="53">
        <v>1</v>
      </c>
      <c r="B10" s="49" t="s">
        <v>109</v>
      </c>
      <c r="C10" s="46" t="s">
        <v>35</v>
      </c>
      <c r="D10" s="167">
        <v>44998200</v>
      </c>
      <c r="E10" s="50" t="s">
        <v>36</v>
      </c>
    </row>
    <row r="11" spans="1:17" ht="21.75" customHeight="1">
      <c r="A11" s="52">
        <v>2</v>
      </c>
      <c r="B11" s="51" t="s">
        <v>37</v>
      </c>
      <c r="C11" s="45" t="s">
        <v>35</v>
      </c>
      <c r="D11" s="47">
        <f>'xac dinh GT quyết toan'!J69</f>
        <v>0</v>
      </c>
      <c r="E11" s="48"/>
    </row>
    <row r="12" spans="1:17" ht="24" customHeight="1">
      <c r="A12" s="52">
        <v>3</v>
      </c>
      <c r="B12" s="51" t="s">
        <v>38</v>
      </c>
      <c r="C12" s="45" t="s">
        <v>35</v>
      </c>
      <c r="D12" s="47">
        <f>'xac dinh GT quyết toan'!K69</f>
        <v>0</v>
      </c>
      <c r="E12" s="48"/>
    </row>
    <row r="13" spans="1:17" ht="16.5" customHeight="1">
      <c r="A13" s="52">
        <v>4</v>
      </c>
      <c r="B13" s="60" t="s">
        <v>39</v>
      </c>
      <c r="C13" s="45" t="s">
        <v>35</v>
      </c>
      <c r="D13" s="167"/>
      <c r="E13" s="50"/>
    </row>
    <row r="14" spans="1:17" ht="23.25" customHeight="1">
      <c r="A14" s="52">
        <v>5</v>
      </c>
      <c r="B14" s="60" t="s">
        <v>40</v>
      </c>
      <c r="C14" s="45" t="s">
        <v>35</v>
      </c>
      <c r="D14" s="167">
        <f>D10/100*40</f>
        <v>17999280</v>
      </c>
      <c r="E14" s="50" t="s">
        <v>110</v>
      </c>
    </row>
    <row r="15" spans="1:17" ht="21.75" customHeight="1">
      <c r="A15" s="61">
        <v>6</v>
      </c>
      <c r="B15" s="62" t="s">
        <v>41</v>
      </c>
      <c r="C15" s="63" t="s">
        <v>35</v>
      </c>
      <c r="D15" s="169">
        <f>D10-D14</f>
        <v>26998920</v>
      </c>
      <c r="E15" s="50" t="s">
        <v>36</v>
      </c>
    </row>
    <row r="16" spans="1:17" ht="22.5" customHeight="1">
      <c r="A16" s="64"/>
      <c r="B16" s="67"/>
      <c r="C16" s="64"/>
      <c r="D16" s="64"/>
      <c r="E16" s="64"/>
    </row>
    <row r="17" spans="1:5">
      <c r="A17" s="54"/>
      <c r="B17" s="57" t="s">
        <v>5</v>
      </c>
      <c r="C17" s="56"/>
      <c r="D17" s="59" t="s">
        <v>3</v>
      </c>
      <c r="E17" s="54"/>
    </row>
    <row r="18" spans="1:5">
      <c r="A18" s="55"/>
      <c r="B18" s="168" t="s">
        <v>108</v>
      </c>
      <c r="C18" s="56"/>
      <c r="D18" s="58" t="s">
        <v>17</v>
      </c>
      <c r="E18" s="54"/>
    </row>
  </sheetData>
  <mergeCells count="2">
    <mergeCell ref="B3:E3"/>
    <mergeCell ref="A2:E2"/>
  </mergeCells>
  <pageMargins left="0.2" right="0.2" top="0.5" bottom="0.5" header="0.3" footer="0.3"/>
  <pageSetup scale="93" orientation="landscape" horizontalDpi="300" verticalDpi="300" r:id="rId1"/>
  <colBreaks count="1" manualBreakCount="1">
    <brk id="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59"/>
  <sheetViews>
    <sheetView topLeftCell="A32" zoomScaleNormal="100" workbookViewId="0">
      <selection activeCell="F59" sqref="F59"/>
    </sheetView>
  </sheetViews>
  <sheetFormatPr defaultColWidth="10.875" defaultRowHeight="15.75"/>
  <cols>
    <col min="1" max="1" width="3.5" style="82" customWidth="1"/>
    <col min="2" max="2" width="39.625" style="76" customWidth="1"/>
    <col min="3" max="3" width="5.625" style="83" bestFit="1" customWidth="1"/>
    <col min="4" max="4" width="5.25" style="83" customWidth="1"/>
    <col min="5" max="5" width="11.375" style="81" customWidth="1"/>
    <col min="6" max="6" width="15.125" style="81" customWidth="1"/>
    <col min="7" max="7" width="10.375" style="82" customWidth="1"/>
    <col min="8" max="8" width="25.25" style="76" hidden="1" customWidth="1"/>
    <col min="9" max="9" width="13.125" style="76" customWidth="1"/>
    <col min="10" max="256" width="10.875" style="76"/>
    <col min="257" max="257" width="3.5" style="76" customWidth="1"/>
    <col min="258" max="258" width="39.625" style="76" customWidth="1"/>
    <col min="259" max="259" width="5.625" style="76" bestFit="1" customWidth="1"/>
    <col min="260" max="260" width="5.25" style="76" customWidth="1"/>
    <col min="261" max="261" width="11.375" style="76" customWidth="1"/>
    <col min="262" max="262" width="15.125" style="76" customWidth="1"/>
    <col min="263" max="263" width="10.375" style="76" customWidth="1"/>
    <col min="264" max="264" width="0" style="76" hidden="1" customWidth="1"/>
    <col min="265" max="265" width="13.125" style="76" customWidth="1"/>
    <col min="266" max="512" width="10.875" style="76"/>
    <col min="513" max="513" width="3.5" style="76" customWidth="1"/>
    <col min="514" max="514" width="39.625" style="76" customWidth="1"/>
    <col min="515" max="515" width="5.625" style="76" bestFit="1" customWidth="1"/>
    <col min="516" max="516" width="5.25" style="76" customWidth="1"/>
    <col min="517" max="517" width="11.375" style="76" customWidth="1"/>
    <col min="518" max="518" width="15.125" style="76" customWidth="1"/>
    <col min="519" max="519" width="10.375" style="76" customWidth="1"/>
    <col min="520" max="520" width="0" style="76" hidden="1" customWidth="1"/>
    <col min="521" max="521" width="13.125" style="76" customWidth="1"/>
    <col min="522" max="768" width="10.875" style="76"/>
    <col min="769" max="769" width="3.5" style="76" customWidth="1"/>
    <col min="770" max="770" width="39.625" style="76" customWidth="1"/>
    <col min="771" max="771" width="5.625" style="76" bestFit="1" customWidth="1"/>
    <col min="772" max="772" width="5.25" style="76" customWidth="1"/>
    <col min="773" max="773" width="11.375" style="76" customWidth="1"/>
    <col min="774" max="774" width="15.125" style="76" customWidth="1"/>
    <col min="775" max="775" width="10.375" style="76" customWidth="1"/>
    <col min="776" max="776" width="0" style="76" hidden="1" customWidth="1"/>
    <col min="777" max="777" width="13.125" style="76" customWidth="1"/>
    <col min="778" max="1024" width="10.875" style="76"/>
    <col min="1025" max="1025" width="3.5" style="76" customWidth="1"/>
    <col min="1026" max="1026" width="39.625" style="76" customWidth="1"/>
    <col min="1027" max="1027" width="5.625" style="76" bestFit="1" customWidth="1"/>
    <col min="1028" max="1028" width="5.25" style="76" customWidth="1"/>
    <col min="1029" max="1029" width="11.375" style="76" customWidth="1"/>
    <col min="1030" max="1030" width="15.125" style="76" customWidth="1"/>
    <col min="1031" max="1031" width="10.375" style="76" customWidth="1"/>
    <col min="1032" max="1032" width="0" style="76" hidden="1" customWidth="1"/>
    <col min="1033" max="1033" width="13.125" style="76" customWidth="1"/>
    <col min="1034" max="1280" width="10.875" style="76"/>
    <col min="1281" max="1281" width="3.5" style="76" customWidth="1"/>
    <col min="1282" max="1282" width="39.625" style="76" customWidth="1"/>
    <col min="1283" max="1283" width="5.625" style="76" bestFit="1" customWidth="1"/>
    <col min="1284" max="1284" width="5.25" style="76" customWidth="1"/>
    <col min="1285" max="1285" width="11.375" style="76" customWidth="1"/>
    <col min="1286" max="1286" width="15.125" style="76" customWidth="1"/>
    <col min="1287" max="1287" width="10.375" style="76" customWidth="1"/>
    <col min="1288" max="1288" width="0" style="76" hidden="1" customWidth="1"/>
    <col min="1289" max="1289" width="13.125" style="76" customWidth="1"/>
    <col min="1290" max="1536" width="10.875" style="76"/>
    <col min="1537" max="1537" width="3.5" style="76" customWidth="1"/>
    <col min="1538" max="1538" width="39.625" style="76" customWidth="1"/>
    <col min="1539" max="1539" width="5.625" style="76" bestFit="1" customWidth="1"/>
    <col min="1540" max="1540" width="5.25" style="76" customWidth="1"/>
    <col min="1541" max="1541" width="11.375" style="76" customWidth="1"/>
    <col min="1542" max="1542" width="15.125" style="76" customWidth="1"/>
    <col min="1543" max="1543" width="10.375" style="76" customWidth="1"/>
    <col min="1544" max="1544" width="0" style="76" hidden="1" customWidth="1"/>
    <col min="1545" max="1545" width="13.125" style="76" customWidth="1"/>
    <col min="1546" max="1792" width="10.875" style="76"/>
    <col min="1793" max="1793" width="3.5" style="76" customWidth="1"/>
    <col min="1794" max="1794" width="39.625" style="76" customWidth="1"/>
    <col min="1795" max="1795" width="5.625" style="76" bestFit="1" customWidth="1"/>
    <col min="1796" max="1796" width="5.25" style="76" customWidth="1"/>
    <col min="1797" max="1797" width="11.375" style="76" customWidth="1"/>
    <col min="1798" max="1798" width="15.125" style="76" customWidth="1"/>
    <col min="1799" max="1799" width="10.375" style="76" customWidth="1"/>
    <col min="1800" max="1800" width="0" style="76" hidden="1" customWidth="1"/>
    <col min="1801" max="1801" width="13.125" style="76" customWidth="1"/>
    <col min="1802" max="2048" width="10.875" style="76"/>
    <col min="2049" max="2049" width="3.5" style="76" customWidth="1"/>
    <col min="2050" max="2050" width="39.625" style="76" customWidth="1"/>
    <col min="2051" max="2051" width="5.625" style="76" bestFit="1" customWidth="1"/>
    <col min="2052" max="2052" width="5.25" style="76" customWidth="1"/>
    <col min="2053" max="2053" width="11.375" style="76" customWidth="1"/>
    <col min="2054" max="2054" width="15.125" style="76" customWidth="1"/>
    <col min="2055" max="2055" width="10.375" style="76" customWidth="1"/>
    <col min="2056" max="2056" width="0" style="76" hidden="1" customWidth="1"/>
    <col min="2057" max="2057" width="13.125" style="76" customWidth="1"/>
    <col min="2058" max="2304" width="10.875" style="76"/>
    <col min="2305" max="2305" width="3.5" style="76" customWidth="1"/>
    <col min="2306" max="2306" width="39.625" style="76" customWidth="1"/>
    <col min="2307" max="2307" width="5.625" style="76" bestFit="1" customWidth="1"/>
    <col min="2308" max="2308" width="5.25" style="76" customWidth="1"/>
    <col min="2309" max="2309" width="11.375" style="76" customWidth="1"/>
    <col min="2310" max="2310" width="15.125" style="76" customWidth="1"/>
    <col min="2311" max="2311" width="10.375" style="76" customWidth="1"/>
    <col min="2312" max="2312" width="0" style="76" hidden="1" customWidth="1"/>
    <col min="2313" max="2313" width="13.125" style="76" customWidth="1"/>
    <col min="2314" max="2560" width="10.875" style="76"/>
    <col min="2561" max="2561" width="3.5" style="76" customWidth="1"/>
    <col min="2562" max="2562" width="39.625" style="76" customWidth="1"/>
    <col min="2563" max="2563" width="5.625" style="76" bestFit="1" customWidth="1"/>
    <col min="2564" max="2564" width="5.25" style="76" customWidth="1"/>
    <col min="2565" max="2565" width="11.375" style="76" customWidth="1"/>
    <col min="2566" max="2566" width="15.125" style="76" customWidth="1"/>
    <col min="2567" max="2567" width="10.375" style="76" customWidth="1"/>
    <col min="2568" max="2568" width="0" style="76" hidden="1" customWidth="1"/>
    <col min="2569" max="2569" width="13.125" style="76" customWidth="1"/>
    <col min="2570" max="2816" width="10.875" style="76"/>
    <col min="2817" max="2817" width="3.5" style="76" customWidth="1"/>
    <col min="2818" max="2818" width="39.625" style="76" customWidth="1"/>
    <col min="2819" max="2819" width="5.625" style="76" bestFit="1" customWidth="1"/>
    <col min="2820" max="2820" width="5.25" style="76" customWidth="1"/>
    <col min="2821" max="2821" width="11.375" style="76" customWidth="1"/>
    <col min="2822" max="2822" width="15.125" style="76" customWidth="1"/>
    <col min="2823" max="2823" width="10.375" style="76" customWidth="1"/>
    <col min="2824" max="2824" width="0" style="76" hidden="1" customWidth="1"/>
    <col min="2825" max="2825" width="13.125" style="76" customWidth="1"/>
    <col min="2826" max="3072" width="10.875" style="76"/>
    <col min="3073" max="3073" width="3.5" style="76" customWidth="1"/>
    <col min="3074" max="3074" width="39.625" style="76" customWidth="1"/>
    <col min="3075" max="3075" width="5.625" style="76" bestFit="1" customWidth="1"/>
    <col min="3076" max="3076" width="5.25" style="76" customWidth="1"/>
    <col min="3077" max="3077" width="11.375" style="76" customWidth="1"/>
    <col min="3078" max="3078" width="15.125" style="76" customWidth="1"/>
    <col min="3079" max="3079" width="10.375" style="76" customWidth="1"/>
    <col min="3080" max="3080" width="0" style="76" hidden="1" customWidth="1"/>
    <col min="3081" max="3081" width="13.125" style="76" customWidth="1"/>
    <col min="3082" max="3328" width="10.875" style="76"/>
    <col min="3329" max="3329" width="3.5" style="76" customWidth="1"/>
    <col min="3330" max="3330" width="39.625" style="76" customWidth="1"/>
    <col min="3331" max="3331" width="5.625" style="76" bestFit="1" customWidth="1"/>
    <col min="3332" max="3332" width="5.25" style="76" customWidth="1"/>
    <col min="3333" max="3333" width="11.375" style="76" customWidth="1"/>
    <col min="3334" max="3334" width="15.125" style="76" customWidth="1"/>
    <col min="3335" max="3335" width="10.375" style="76" customWidth="1"/>
    <col min="3336" max="3336" width="0" style="76" hidden="1" customWidth="1"/>
    <col min="3337" max="3337" width="13.125" style="76" customWidth="1"/>
    <col min="3338" max="3584" width="10.875" style="76"/>
    <col min="3585" max="3585" width="3.5" style="76" customWidth="1"/>
    <col min="3586" max="3586" width="39.625" style="76" customWidth="1"/>
    <col min="3587" max="3587" width="5.625" style="76" bestFit="1" customWidth="1"/>
    <col min="3588" max="3588" width="5.25" style="76" customWidth="1"/>
    <col min="3589" max="3589" width="11.375" style="76" customWidth="1"/>
    <col min="3590" max="3590" width="15.125" style="76" customWidth="1"/>
    <col min="3591" max="3591" width="10.375" style="76" customWidth="1"/>
    <col min="3592" max="3592" width="0" style="76" hidden="1" customWidth="1"/>
    <col min="3593" max="3593" width="13.125" style="76" customWidth="1"/>
    <col min="3594" max="3840" width="10.875" style="76"/>
    <col min="3841" max="3841" width="3.5" style="76" customWidth="1"/>
    <col min="3842" max="3842" width="39.625" style="76" customWidth="1"/>
    <col min="3843" max="3843" width="5.625" style="76" bestFit="1" customWidth="1"/>
    <col min="3844" max="3844" width="5.25" style="76" customWidth="1"/>
    <col min="3845" max="3845" width="11.375" style="76" customWidth="1"/>
    <col min="3846" max="3846" width="15.125" style="76" customWidth="1"/>
    <col min="3847" max="3847" width="10.375" style="76" customWidth="1"/>
    <col min="3848" max="3848" width="0" style="76" hidden="1" customWidth="1"/>
    <col min="3849" max="3849" width="13.125" style="76" customWidth="1"/>
    <col min="3850" max="4096" width="10.875" style="76"/>
    <col min="4097" max="4097" width="3.5" style="76" customWidth="1"/>
    <col min="4098" max="4098" width="39.625" style="76" customWidth="1"/>
    <col min="4099" max="4099" width="5.625" style="76" bestFit="1" customWidth="1"/>
    <col min="4100" max="4100" width="5.25" style="76" customWidth="1"/>
    <col min="4101" max="4101" width="11.375" style="76" customWidth="1"/>
    <col min="4102" max="4102" width="15.125" style="76" customWidth="1"/>
    <col min="4103" max="4103" width="10.375" style="76" customWidth="1"/>
    <col min="4104" max="4104" width="0" style="76" hidden="1" customWidth="1"/>
    <col min="4105" max="4105" width="13.125" style="76" customWidth="1"/>
    <col min="4106" max="4352" width="10.875" style="76"/>
    <col min="4353" max="4353" width="3.5" style="76" customWidth="1"/>
    <col min="4354" max="4354" width="39.625" style="76" customWidth="1"/>
    <col min="4355" max="4355" width="5.625" style="76" bestFit="1" customWidth="1"/>
    <col min="4356" max="4356" width="5.25" style="76" customWidth="1"/>
    <col min="4357" max="4357" width="11.375" style="76" customWidth="1"/>
    <col min="4358" max="4358" width="15.125" style="76" customWidth="1"/>
    <col min="4359" max="4359" width="10.375" style="76" customWidth="1"/>
    <col min="4360" max="4360" width="0" style="76" hidden="1" customWidth="1"/>
    <col min="4361" max="4361" width="13.125" style="76" customWidth="1"/>
    <col min="4362" max="4608" width="10.875" style="76"/>
    <col min="4609" max="4609" width="3.5" style="76" customWidth="1"/>
    <col min="4610" max="4610" width="39.625" style="76" customWidth="1"/>
    <col min="4611" max="4611" width="5.625" style="76" bestFit="1" customWidth="1"/>
    <col min="4612" max="4612" width="5.25" style="76" customWidth="1"/>
    <col min="4613" max="4613" width="11.375" style="76" customWidth="1"/>
    <col min="4614" max="4614" width="15.125" style="76" customWidth="1"/>
    <col min="4615" max="4615" width="10.375" style="76" customWidth="1"/>
    <col min="4616" max="4616" width="0" style="76" hidden="1" customWidth="1"/>
    <col min="4617" max="4617" width="13.125" style="76" customWidth="1"/>
    <col min="4618" max="4864" width="10.875" style="76"/>
    <col min="4865" max="4865" width="3.5" style="76" customWidth="1"/>
    <col min="4866" max="4866" width="39.625" style="76" customWidth="1"/>
    <col min="4867" max="4867" width="5.625" style="76" bestFit="1" customWidth="1"/>
    <col min="4868" max="4868" width="5.25" style="76" customWidth="1"/>
    <col min="4869" max="4869" width="11.375" style="76" customWidth="1"/>
    <col min="4870" max="4870" width="15.125" style="76" customWidth="1"/>
    <col min="4871" max="4871" width="10.375" style="76" customWidth="1"/>
    <col min="4872" max="4872" width="0" style="76" hidden="1" customWidth="1"/>
    <col min="4873" max="4873" width="13.125" style="76" customWidth="1"/>
    <col min="4874" max="5120" width="10.875" style="76"/>
    <col min="5121" max="5121" width="3.5" style="76" customWidth="1"/>
    <col min="5122" max="5122" width="39.625" style="76" customWidth="1"/>
    <col min="5123" max="5123" width="5.625" style="76" bestFit="1" customWidth="1"/>
    <col min="5124" max="5124" width="5.25" style="76" customWidth="1"/>
    <col min="5125" max="5125" width="11.375" style="76" customWidth="1"/>
    <col min="5126" max="5126" width="15.125" style="76" customWidth="1"/>
    <col min="5127" max="5127" width="10.375" style="76" customWidth="1"/>
    <col min="5128" max="5128" width="0" style="76" hidden="1" customWidth="1"/>
    <col min="5129" max="5129" width="13.125" style="76" customWidth="1"/>
    <col min="5130" max="5376" width="10.875" style="76"/>
    <col min="5377" max="5377" width="3.5" style="76" customWidth="1"/>
    <col min="5378" max="5378" width="39.625" style="76" customWidth="1"/>
    <col min="5379" max="5379" width="5.625" style="76" bestFit="1" customWidth="1"/>
    <col min="5380" max="5380" width="5.25" style="76" customWidth="1"/>
    <col min="5381" max="5381" width="11.375" style="76" customWidth="1"/>
    <col min="5382" max="5382" width="15.125" style="76" customWidth="1"/>
    <col min="5383" max="5383" width="10.375" style="76" customWidth="1"/>
    <col min="5384" max="5384" width="0" style="76" hidden="1" customWidth="1"/>
    <col min="5385" max="5385" width="13.125" style="76" customWidth="1"/>
    <col min="5386" max="5632" width="10.875" style="76"/>
    <col min="5633" max="5633" width="3.5" style="76" customWidth="1"/>
    <col min="5634" max="5634" width="39.625" style="76" customWidth="1"/>
    <col min="5635" max="5635" width="5.625" style="76" bestFit="1" customWidth="1"/>
    <col min="5636" max="5636" width="5.25" style="76" customWidth="1"/>
    <col min="5637" max="5637" width="11.375" style="76" customWidth="1"/>
    <col min="5638" max="5638" width="15.125" style="76" customWidth="1"/>
    <col min="5639" max="5639" width="10.375" style="76" customWidth="1"/>
    <col min="5640" max="5640" width="0" style="76" hidden="1" customWidth="1"/>
    <col min="5641" max="5641" width="13.125" style="76" customWidth="1"/>
    <col min="5642" max="5888" width="10.875" style="76"/>
    <col min="5889" max="5889" width="3.5" style="76" customWidth="1"/>
    <col min="5890" max="5890" width="39.625" style="76" customWidth="1"/>
    <col min="5891" max="5891" width="5.625" style="76" bestFit="1" customWidth="1"/>
    <col min="5892" max="5892" width="5.25" style="76" customWidth="1"/>
    <col min="5893" max="5893" width="11.375" style="76" customWidth="1"/>
    <col min="5894" max="5894" width="15.125" style="76" customWidth="1"/>
    <col min="5895" max="5895" width="10.375" style="76" customWidth="1"/>
    <col min="5896" max="5896" width="0" style="76" hidden="1" customWidth="1"/>
    <col min="5897" max="5897" width="13.125" style="76" customWidth="1"/>
    <col min="5898" max="6144" width="10.875" style="76"/>
    <col min="6145" max="6145" width="3.5" style="76" customWidth="1"/>
    <col min="6146" max="6146" width="39.625" style="76" customWidth="1"/>
    <col min="6147" max="6147" width="5.625" style="76" bestFit="1" customWidth="1"/>
    <col min="6148" max="6148" width="5.25" style="76" customWidth="1"/>
    <col min="6149" max="6149" width="11.375" style="76" customWidth="1"/>
    <col min="6150" max="6150" width="15.125" style="76" customWidth="1"/>
    <col min="6151" max="6151" width="10.375" style="76" customWidth="1"/>
    <col min="6152" max="6152" width="0" style="76" hidden="1" customWidth="1"/>
    <col min="6153" max="6153" width="13.125" style="76" customWidth="1"/>
    <col min="6154" max="6400" width="10.875" style="76"/>
    <col min="6401" max="6401" width="3.5" style="76" customWidth="1"/>
    <col min="6402" max="6402" width="39.625" style="76" customWidth="1"/>
    <col min="6403" max="6403" width="5.625" style="76" bestFit="1" customWidth="1"/>
    <col min="6404" max="6404" width="5.25" style="76" customWidth="1"/>
    <col min="6405" max="6405" width="11.375" style="76" customWidth="1"/>
    <col min="6406" max="6406" width="15.125" style="76" customWidth="1"/>
    <col min="6407" max="6407" width="10.375" style="76" customWidth="1"/>
    <col min="6408" max="6408" width="0" style="76" hidden="1" customWidth="1"/>
    <col min="6409" max="6409" width="13.125" style="76" customWidth="1"/>
    <col min="6410" max="6656" width="10.875" style="76"/>
    <col min="6657" max="6657" width="3.5" style="76" customWidth="1"/>
    <col min="6658" max="6658" width="39.625" style="76" customWidth="1"/>
    <col min="6659" max="6659" width="5.625" style="76" bestFit="1" customWidth="1"/>
    <col min="6660" max="6660" width="5.25" style="76" customWidth="1"/>
    <col min="6661" max="6661" width="11.375" style="76" customWidth="1"/>
    <col min="6662" max="6662" width="15.125" style="76" customWidth="1"/>
    <col min="6663" max="6663" width="10.375" style="76" customWidth="1"/>
    <col min="6664" max="6664" width="0" style="76" hidden="1" customWidth="1"/>
    <col min="6665" max="6665" width="13.125" style="76" customWidth="1"/>
    <col min="6666" max="6912" width="10.875" style="76"/>
    <col min="6913" max="6913" width="3.5" style="76" customWidth="1"/>
    <col min="6914" max="6914" width="39.625" style="76" customWidth="1"/>
    <col min="6915" max="6915" width="5.625" style="76" bestFit="1" customWidth="1"/>
    <col min="6916" max="6916" width="5.25" style="76" customWidth="1"/>
    <col min="6917" max="6917" width="11.375" style="76" customWidth="1"/>
    <col min="6918" max="6918" width="15.125" style="76" customWidth="1"/>
    <col min="6919" max="6919" width="10.375" style="76" customWidth="1"/>
    <col min="6920" max="6920" width="0" style="76" hidden="1" customWidth="1"/>
    <col min="6921" max="6921" width="13.125" style="76" customWidth="1"/>
    <col min="6922" max="7168" width="10.875" style="76"/>
    <col min="7169" max="7169" width="3.5" style="76" customWidth="1"/>
    <col min="7170" max="7170" width="39.625" style="76" customWidth="1"/>
    <col min="7171" max="7171" width="5.625" style="76" bestFit="1" customWidth="1"/>
    <col min="7172" max="7172" width="5.25" style="76" customWidth="1"/>
    <col min="7173" max="7173" width="11.375" style="76" customWidth="1"/>
    <col min="7174" max="7174" width="15.125" style="76" customWidth="1"/>
    <col min="7175" max="7175" width="10.375" style="76" customWidth="1"/>
    <col min="7176" max="7176" width="0" style="76" hidden="1" customWidth="1"/>
    <col min="7177" max="7177" width="13.125" style="76" customWidth="1"/>
    <col min="7178" max="7424" width="10.875" style="76"/>
    <col min="7425" max="7425" width="3.5" style="76" customWidth="1"/>
    <col min="7426" max="7426" width="39.625" style="76" customWidth="1"/>
    <col min="7427" max="7427" width="5.625" style="76" bestFit="1" customWidth="1"/>
    <col min="7428" max="7428" width="5.25" style="76" customWidth="1"/>
    <col min="7429" max="7429" width="11.375" style="76" customWidth="1"/>
    <col min="7430" max="7430" width="15.125" style="76" customWidth="1"/>
    <col min="7431" max="7431" width="10.375" style="76" customWidth="1"/>
    <col min="7432" max="7432" width="0" style="76" hidden="1" customWidth="1"/>
    <col min="7433" max="7433" width="13.125" style="76" customWidth="1"/>
    <col min="7434" max="7680" width="10.875" style="76"/>
    <col min="7681" max="7681" width="3.5" style="76" customWidth="1"/>
    <col min="7682" max="7682" width="39.625" style="76" customWidth="1"/>
    <col min="7683" max="7683" width="5.625" style="76" bestFit="1" customWidth="1"/>
    <col min="7684" max="7684" width="5.25" style="76" customWidth="1"/>
    <col min="7685" max="7685" width="11.375" style="76" customWidth="1"/>
    <col min="7686" max="7686" width="15.125" style="76" customWidth="1"/>
    <col min="7687" max="7687" width="10.375" style="76" customWidth="1"/>
    <col min="7688" max="7688" width="0" style="76" hidden="1" customWidth="1"/>
    <col min="7689" max="7689" width="13.125" style="76" customWidth="1"/>
    <col min="7690" max="7936" width="10.875" style="76"/>
    <col min="7937" max="7937" width="3.5" style="76" customWidth="1"/>
    <col min="7938" max="7938" width="39.625" style="76" customWidth="1"/>
    <col min="7939" max="7939" width="5.625" style="76" bestFit="1" customWidth="1"/>
    <col min="7940" max="7940" width="5.25" style="76" customWidth="1"/>
    <col min="7941" max="7941" width="11.375" style="76" customWidth="1"/>
    <col min="7942" max="7942" width="15.125" style="76" customWidth="1"/>
    <col min="7943" max="7943" width="10.375" style="76" customWidth="1"/>
    <col min="7944" max="7944" width="0" style="76" hidden="1" customWidth="1"/>
    <col min="7945" max="7945" width="13.125" style="76" customWidth="1"/>
    <col min="7946" max="8192" width="10.875" style="76"/>
    <col min="8193" max="8193" width="3.5" style="76" customWidth="1"/>
    <col min="8194" max="8194" width="39.625" style="76" customWidth="1"/>
    <col min="8195" max="8195" width="5.625" style="76" bestFit="1" customWidth="1"/>
    <col min="8196" max="8196" width="5.25" style="76" customWidth="1"/>
    <col min="8197" max="8197" width="11.375" style="76" customWidth="1"/>
    <col min="8198" max="8198" width="15.125" style="76" customWidth="1"/>
    <col min="8199" max="8199" width="10.375" style="76" customWidth="1"/>
    <col min="8200" max="8200" width="0" style="76" hidden="1" customWidth="1"/>
    <col min="8201" max="8201" width="13.125" style="76" customWidth="1"/>
    <col min="8202" max="8448" width="10.875" style="76"/>
    <col min="8449" max="8449" width="3.5" style="76" customWidth="1"/>
    <col min="8450" max="8450" width="39.625" style="76" customWidth="1"/>
    <col min="8451" max="8451" width="5.625" style="76" bestFit="1" customWidth="1"/>
    <col min="8452" max="8452" width="5.25" style="76" customWidth="1"/>
    <col min="8453" max="8453" width="11.375" style="76" customWidth="1"/>
    <col min="8454" max="8454" width="15.125" style="76" customWidth="1"/>
    <col min="8455" max="8455" width="10.375" style="76" customWidth="1"/>
    <col min="8456" max="8456" width="0" style="76" hidden="1" customWidth="1"/>
    <col min="8457" max="8457" width="13.125" style="76" customWidth="1"/>
    <col min="8458" max="8704" width="10.875" style="76"/>
    <col min="8705" max="8705" width="3.5" style="76" customWidth="1"/>
    <col min="8706" max="8706" width="39.625" style="76" customWidth="1"/>
    <col min="8707" max="8707" width="5.625" style="76" bestFit="1" customWidth="1"/>
    <col min="8708" max="8708" width="5.25" style="76" customWidth="1"/>
    <col min="8709" max="8709" width="11.375" style="76" customWidth="1"/>
    <col min="8710" max="8710" width="15.125" style="76" customWidth="1"/>
    <col min="8711" max="8711" width="10.375" style="76" customWidth="1"/>
    <col min="8712" max="8712" width="0" style="76" hidden="1" customWidth="1"/>
    <col min="8713" max="8713" width="13.125" style="76" customWidth="1"/>
    <col min="8714" max="8960" width="10.875" style="76"/>
    <col min="8961" max="8961" width="3.5" style="76" customWidth="1"/>
    <col min="8962" max="8962" width="39.625" style="76" customWidth="1"/>
    <col min="8963" max="8963" width="5.625" style="76" bestFit="1" customWidth="1"/>
    <col min="8964" max="8964" width="5.25" style="76" customWidth="1"/>
    <col min="8965" max="8965" width="11.375" style="76" customWidth="1"/>
    <col min="8966" max="8966" width="15.125" style="76" customWidth="1"/>
    <col min="8967" max="8967" width="10.375" style="76" customWidth="1"/>
    <col min="8968" max="8968" width="0" style="76" hidden="1" customWidth="1"/>
    <col min="8969" max="8969" width="13.125" style="76" customWidth="1"/>
    <col min="8970" max="9216" width="10.875" style="76"/>
    <col min="9217" max="9217" width="3.5" style="76" customWidth="1"/>
    <col min="9218" max="9218" width="39.625" style="76" customWidth="1"/>
    <col min="9219" max="9219" width="5.625" style="76" bestFit="1" customWidth="1"/>
    <col min="9220" max="9220" width="5.25" style="76" customWidth="1"/>
    <col min="9221" max="9221" width="11.375" style="76" customWidth="1"/>
    <col min="9222" max="9222" width="15.125" style="76" customWidth="1"/>
    <col min="9223" max="9223" width="10.375" style="76" customWidth="1"/>
    <col min="9224" max="9224" width="0" style="76" hidden="1" customWidth="1"/>
    <col min="9225" max="9225" width="13.125" style="76" customWidth="1"/>
    <col min="9226" max="9472" width="10.875" style="76"/>
    <col min="9473" max="9473" width="3.5" style="76" customWidth="1"/>
    <col min="9474" max="9474" width="39.625" style="76" customWidth="1"/>
    <col min="9475" max="9475" width="5.625" style="76" bestFit="1" customWidth="1"/>
    <col min="9476" max="9476" width="5.25" style="76" customWidth="1"/>
    <col min="9477" max="9477" width="11.375" style="76" customWidth="1"/>
    <col min="9478" max="9478" width="15.125" style="76" customWidth="1"/>
    <col min="9479" max="9479" width="10.375" style="76" customWidth="1"/>
    <col min="9480" max="9480" width="0" style="76" hidden="1" customWidth="1"/>
    <col min="9481" max="9481" width="13.125" style="76" customWidth="1"/>
    <col min="9482" max="9728" width="10.875" style="76"/>
    <col min="9729" max="9729" width="3.5" style="76" customWidth="1"/>
    <col min="9730" max="9730" width="39.625" style="76" customWidth="1"/>
    <col min="9731" max="9731" width="5.625" style="76" bestFit="1" customWidth="1"/>
    <col min="9732" max="9732" width="5.25" style="76" customWidth="1"/>
    <col min="9733" max="9733" width="11.375" style="76" customWidth="1"/>
    <col min="9734" max="9734" width="15.125" style="76" customWidth="1"/>
    <col min="9735" max="9735" width="10.375" style="76" customWidth="1"/>
    <col min="9736" max="9736" width="0" style="76" hidden="1" customWidth="1"/>
    <col min="9737" max="9737" width="13.125" style="76" customWidth="1"/>
    <col min="9738" max="9984" width="10.875" style="76"/>
    <col min="9985" max="9985" width="3.5" style="76" customWidth="1"/>
    <col min="9986" max="9986" width="39.625" style="76" customWidth="1"/>
    <col min="9987" max="9987" width="5.625" style="76" bestFit="1" customWidth="1"/>
    <col min="9988" max="9988" width="5.25" style="76" customWidth="1"/>
    <col min="9989" max="9989" width="11.375" style="76" customWidth="1"/>
    <col min="9990" max="9990" width="15.125" style="76" customWidth="1"/>
    <col min="9991" max="9991" width="10.375" style="76" customWidth="1"/>
    <col min="9992" max="9992" width="0" style="76" hidden="1" customWidth="1"/>
    <col min="9993" max="9993" width="13.125" style="76" customWidth="1"/>
    <col min="9994" max="10240" width="10.875" style="76"/>
    <col min="10241" max="10241" width="3.5" style="76" customWidth="1"/>
    <col min="10242" max="10242" width="39.625" style="76" customWidth="1"/>
    <col min="10243" max="10243" width="5.625" style="76" bestFit="1" customWidth="1"/>
    <col min="10244" max="10244" width="5.25" style="76" customWidth="1"/>
    <col min="10245" max="10245" width="11.375" style="76" customWidth="1"/>
    <col min="10246" max="10246" width="15.125" style="76" customWidth="1"/>
    <col min="10247" max="10247" width="10.375" style="76" customWidth="1"/>
    <col min="10248" max="10248" width="0" style="76" hidden="1" customWidth="1"/>
    <col min="10249" max="10249" width="13.125" style="76" customWidth="1"/>
    <col min="10250" max="10496" width="10.875" style="76"/>
    <col min="10497" max="10497" width="3.5" style="76" customWidth="1"/>
    <col min="10498" max="10498" width="39.625" style="76" customWidth="1"/>
    <col min="10499" max="10499" width="5.625" style="76" bestFit="1" customWidth="1"/>
    <col min="10500" max="10500" width="5.25" style="76" customWidth="1"/>
    <col min="10501" max="10501" width="11.375" style="76" customWidth="1"/>
    <col min="10502" max="10502" width="15.125" style="76" customWidth="1"/>
    <col min="10503" max="10503" width="10.375" style="76" customWidth="1"/>
    <col min="10504" max="10504" width="0" style="76" hidden="1" customWidth="1"/>
    <col min="10505" max="10505" width="13.125" style="76" customWidth="1"/>
    <col min="10506" max="10752" width="10.875" style="76"/>
    <col min="10753" max="10753" width="3.5" style="76" customWidth="1"/>
    <col min="10754" max="10754" width="39.625" style="76" customWidth="1"/>
    <col min="10755" max="10755" width="5.625" style="76" bestFit="1" customWidth="1"/>
    <col min="10756" max="10756" width="5.25" style="76" customWidth="1"/>
    <col min="10757" max="10757" width="11.375" style="76" customWidth="1"/>
    <col min="10758" max="10758" width="15.125" style="76" customWidth="1"/>
    <col min="10759" max="10759" width="10.375" style="76" customWidth="1"/>
    <col min="10760" max="10760" width="0" style="76" hidden="1" customWidth="1"/>
    <col min="10761" max="10761" width="13.125" style="76" customWidth="1"/>
    <col min="10762" max="11008" width="10.875" style="76"/>
    <col min="11009" max="11009" width="3.5" style="76" customWidth="1"/>
    <col min="11010" max="11010" width="39.625" style="76" customWidth="1"/>
    <col min="11011" max="11011" width="5.625" style="76" bestFit="1" customWidth="1"/>
    <col min="11012" max="11012" width="5.25" style="76" customWidth="1"/>
    <col min="11013" max="11013" width="11.375" style="76" customWidth="1"/>
    <col min="11014" max="11014" width="15.125" style="76" customWidth="1"/>
    <col min="11015" max="11015" width="10.375" style="76" customWidth="1"/>
    <col min="11016" max="11016" width="0" style="76" hidden="1" customWidth="1"/>
    <col min="11017" max="11017" width="13.125" style="76" customWidth="1"/>
    <col min="11018" max="11264" width="10.875" style="76"/>
    <col min="11265" max="11265" width="3.5" style="76" customWidth="1"/>
    <col min="11266" max="11266" width="39.625" style="76" customWidth="1"/>
    <col min="11267" max="11267" width="5.625" style="76" bestFit="1" customWidth="1"/>
    <col min="11268" max="11268" width="5.25" style="76" customWidth="1"/>
    <col min="11269" max="11269" width="11.375" style="76" customWidth="1"/>
    <col min="11270" max="11270" width="15.125" style="76" customWidth="1"/>
    <col min="11271" max="11271" width="10.375" style="76" customWidth="1"/>
    <col min="11272" max="11272" width="0" style="76" hidden="1" customWidth="1"/>
    <col min="11273" max="11273" width="13.125" style="76" customWidth="1"/>
    <col min="11274" max="11520" width="10.875" style="76"/>
    <col min="11521" max="11521" width="3.5" style="76" customWidth="1"/>
    <col min="11522" max="11522" width="39.625" style="76" customWidth="1"/>
    <col min="11523" max="11523" width="5.625" style="76" bestFit="1" customWidth="1"/>
    <col min="11524" max="11524" width="5.25" style="76" customWidth="1"/>
    <col min="11525" max="11525" width="11.375" style="76" customWidth="1"/>
    <col min="11526" max="11526" width="15.125" style="76" customWidth="1"/>
    <col min="11527" max="11527" width="10.375" style="76" customWidth="1"/>
    <col min="11528" max="11528" width="0" style="76" hidden="1" customWidth="1"/>
    <col min="11529" max="11529" width="13.125" style="76" customWidth="1"/>
    <col min="11530" max="11776" width="10.875" style="76"/>
    <col min="11777" max="11777" width="3.5" style="76" customWidth="1"/>
    <col min="11778" max="11778" width="39.625" style="76" customWidth="1"/>
    <col min="11779" max="11779" width="5.625" style="76" bestFit="1" customWidth="1"/>
    <col min="11780" max="11780" width="5.25" style="76" customWidth="1"/>
    <col min="11781" max="11781" width="11.375" style="76" customWidth="1"/>
    <col min="11782" max="11782" width="15.125" style="76" customWidth="1"/>
    <col min="11783" max="11783" width="10.375" style="76" customWidth="1"/>
    <col min="11784" max="11784" width="0" style="76" hidden="1" customWidth="1"/>
    <col min="11785" max="11785" width="13.125" style="76" customWidth="1"/>
    <col min="11786" max="12032" width="10.875" style="76"/>
    <col min="12033" max="12033" width="3.5" style="76" customWidth="1"/>
    <col min="12034" max="12034" width="39.625" style="76" customWidth="1"/>
    <col min="12035" max="12035" width="5.625" style="76" bestFit="1" customWidth="1"/>
    <col min="12036" max="12036" width="5.25" style="76" customWidth="1"/>
    <col min="12037" max="12037" width="11.375" style="76" customWidth="1"/>
    <col min="12038" max="12038" width="15.125" style="76" customWidth="1"/>
    <col min="12039" max="12039" width="10.375" style="76" customWidth="1"/>
    <col min="12040" max="12040" width="0" style="76" hidden="1" customWidth="1"/>
    <col min="12041" max="12041" width="13.125" style="76" customWidth="1"/>
    <col min="12042" max="12288" width="10.875" style="76"/>
    <col min="12289" max="12289" width="3.5" style="76" customWidth="1"/>
    <col min="12290" max="12290" width="39.625" style="76" customWidth="1"/>
    <col min="12291" max="12291" width="5.625" style="76" bestFit="1" customWidth="1"/>
    <col min="12292" max="12292" width="5.25" style="76" customWidth="1"/>
    <col min="12293" max="12293" width="11.375" style="76" customWidth="1"/>
    <col min="12294" max="12294" width="15.125" style="76" customWidth="1"/>
    <col min="12295" max="12295" width="10.375" style="76" customWidth="1"/>
    <col min="12296" max="12296" width="0" style="76" hidden="1" customWidth="1"/>
    <col min="12297" max="12297" width="13.125" style="76" customWidth="1"/>
    <col min="12298" max="12544" width="10.875" style="76"/>
    <col min="12545" max="12545" width="3.5" style="76" customWidth="1"/>
    <col min="12546" max="12546" width="39.625" style="76" customWidth="1"/>
    <col min="12547" max="12547" width="5.625" style="76" bestFit="1" customWidth="1"/>
    <col min="12548" max="12548" width="5.25" style="76" customWidth="1"/>
    <col min="12549" max="12549" width="11.375" style="76" customWidth="1"/>
    <col min="12550" max="12550" width="15.125" style="76" customWidth="1"/>
    <col min="12551" max="12551" width="10.375" style="76" customWidth="1"/>
    <col min="12552" max="12552" width="0" style="76" hidden="1" customWidth="1"/>
    <col min="12553" max="12553" width="13.125" style="76" customWidth="1"/>
    <col min="12554" max="12800" width="10.875" style="76"/>
    <col min="12801" max="12801" width="3.5" style="76" customWidth="1"/>
    <col min="12802" max="12802" width="39.625" style="76" customWidth="1"/>
    <col min="12803" max="12803" width="5.625" style="76" bestFit="1" customWidth="1"/>
    <col min="12804" max="12804" width="5.25" style="76" customWidth="1"/>
    <col min="12805" max="12805" width="11.375" style="76" customWidth="1"/>
    <col min="12806" max="12806" width="15.125" style="76" customWidth="1"/>
    <col min="12807" max="12807" width="10.375" style="76" customWidth="1"/>
    <col min="12808" max="12808" width="0" style="76" hidden="1" customWidth="1"/>
    <col min="12809" max="12809" width="13.125" style="76" customWidth="1"/>
    <col min="12810" max="13056" width="10.875" style="76"/>
    <col min="13057" max="13057" width="3.5" style="76" customWidth="1"/>
    <col min="13058" max="13058" width="39.625" style="76" customWidth="1"/>
    <col min="13059" max="13059" width="5.625" style="76" bestFit="1" customWidth="1"/>
    <col min="13060" max="13060" width="5.25" style="76" customWidth="1"/>
    <col min="13061" max="13061" width="11.375" style="76" customWidth="1"/>
    <col min="13062" max="13062" width="15.125" style="76" customWidth="1"/>
    <col min="13063" max="13063" width="10.375" style="76" customWidth="1"/>
    <col min="13064" max="13064" width="0" style="76" hidden="1" customWidth="1"/>
    <col min="13065" max="13065" width="13.125" style="76" customWidth="1"/>
    <col min="13066" max="13312" width="10.875" style="76"/>
    <col min="13313" max="13313" width="3.5" style="76" customWidth="1"/>
    <col min="13314" max="13314" width="39.625" style="76" customWidth="1"/>
    <col min="13315" max="13315" width="5.625" style="76" bestFit="1" customWidth="1"/>
    <col min="13316" max="13316" width="5.25" style="76" customWidth="1"/>
    <col min="13317" max="13317" width="11.375" style="76" customWidth="1"/>
    <col min="13318" max="13318" width="15.125" style="76" customWidth="1"/>
    <col min="13319" max="13319" width="10.375" style="76" customWidth="1"/>
    <col min="13320" max="13320" width="0" style="76" hidden="1" customWidth="1"/>
    <col min="13321" max="13321" width="13.125" style="76" customWidth="1"/>
    <col min="13322" max="13568" width="10.875" style="76"/>
    <col min="13569" max="13569" width="3.5" style="76" customWidth="1"/>
    <col min="13570" max="13570" width="39.625" style="76" customWidth="1"/>
    <col min="13571" max="13571" width="5.625" style="76" bestFit="1" customWidth="1"/>
    <col min="13572" max="13572" width="5.25" style="76" customWidth="1"/>
    <col min="13573" max="13573" width="11.375" style="76" customWidth="1"/>
    <col min="13574" max="13574" width="15.125" style="76" customWidth="1"/>
    <col min="13575" max="13575" width="10.375" style="76" customWidth="1"/>
    <col min="13576" max="13576" width="0" style="76" hidden="1" customWidth="1"/>
    <col min="13577" max="13577" width="13.125" style="76" customWidth="1"/>
    <col min="13578" max="13824" width="10.875" style="76"/>
    <col min="13825" max="13825" width="3.5" style="76" customWidth="1"/>
    <col min="13826" max="13826" width="39.625" style="76" customWidth="1"/>
    <col min="13827" max="13827" width="5.625" style="76" bestFit="1" customWidth="1"/>
    <col min="13828" max="13828" width="5.25" style="76" customWidth="1"/>
    <col min="13829" max="13829" width="11.375" style="76" customWidth="1"/>
    <col min="13830" max="13830" width="15.125" style="76" customWidth="1"/>
    <col min="13831" max="13831" width="10.375" style="76" customWidth="1"/>
    <col min="13832" max="13832" width="0" style="76" hidden="1" customWidth="1"/>
    <col min="13833" max="13833" width="13.125" style="76" customWidth="1"/>
    <col min="13834" max="14080" width="10.875" style="76"/>
    <col min="14081" max="14081" width="3.5" style="76" customWidth="1"/>
    <col min="14082" max="14082" width="39.625" style="76" customWidth="1"/>
    <col min="14083" max="14083" width="5.625" style="76" bestFit="1" customWidth="1"/>
    <col min="14084" max="14084" width="5.25" style="76" customWidth="1"/>
    <col min="14085" max="14085" width="11.375" style="76" customWidth="1"/>
    <col min="14086" max="14086" width="15.125" style="76" customWidth="1"/>
    <col min="14087" max="14087" width="10.375" style="76" customWidth="1"/>
    <col min="14088" max="14088" width="0" style="76" hidden="1" customWidth="1"/>
    <col min="14089" max="14089" width="13.125" style="76" customWidth="1"/>
    <col min="14090" max="14336" width="10.875" style="76"/>
    <col min="14337" max="14337" width="3.5" style="76" customWidth="1"/>
    <col min="14338" max="14338" width="39.625" style="76" customWidth="1"/>
    <col min="14339" max="14339" width="5.625" style="76" bestFit="1" customWidth="1"/>
    <col min="14340" max="14340" width="5.25" style="76" customWidth="1"/>
    <col min="14341" max="14341" width="11.375" style="76" customWidth="1"/>
    <col min="14342" max="14342" width="15.125" style="76" customWidth="1"/>
    <col min="14343" max="14343" width="10.375" style="76" customWidth="1"/>
    <col min="14344" max="14344" width="0" style="76" hidden="1" customWidth="1"/>
    <col min="14345" max="14345" width="13.125" style="76" customWidth="1"/>
    <col min="14346" max="14592" width="10.875" style="76"/>
    <col min="14593" max="14593" width="3.5" style="76" customWidth="1"/>
    <col min="14594" max="14594" width="39.625" style="76" customWidth="1"/>
    <col min="14595" max="14595" width="5.625" style="76" bestFit="1" customWidth="1"/>
    <col min="14596" max="14596" width="5.25" style="76" customWidth="1"/>
    <col min="14597" max="14597" width="11.375" style="76" customWidth="1"/>
    <col min="14598" max="14598" width="15.125" style="76" customWidth="1"/>
    <col min="14599" max="14599" width="10.375" style="76" customWidth="1"/>
    <col min="14600" max="14600" width="0" style="76" hidden="1" customWidth="1"/>
    <col min="14601" max="14601" width="13.125" style="76" customWidth="1"/>
    <col min="14602" max="14848" width="10.875" style="76"/>
    <col min="14849" max="14849" width="3.5" style="76" customWidth="1"/>
    <col min="14850" max="14850" width="39.625" style="76" customWidth="1"/>
    <col min="14851" max="14851" width="5.625" style="76" bestFit="1" customWidth="1"/>
    <col min="14852" max="14852" width="5.25" style="76" customWidth="1"/>
    <col min="14853" max="14853" width="11.375" style="76" customWidth="1"/>
    <col min="14854" max="14854" width="15.125" style="76" customWidth="1"/>
    <col min="14855" max="14855" width="10.375" style="76" customWidth="1"/>
    <col min="14856" max="14856" width="0" style="76" hidden="1" customWidth="1"/>
    <col min="14857" max="14857" width="13.125" style="76" customWidth="1"/>
    <col min="14858" max="15104" width="10.875" style="76"/>
    <col min="15105" max="15105" width="3.5" style="76" customWidth="1"/>
    <col min="15106" max="15106" width="39.625" style="76" customWidth="1"/>
    <col min="15107" max="15107" width="5.625" style="76" bestFit="1" customWidth="1"/>
    <col min="15108" max="15108" width="5.25" style="76" customWidth="1"/>
    <col min="15109" max="15109" width="11.375" style="76" customWidth="1"/>
    <col min="15110" max="15110" width="15.125" style="76" customWidth="1"/>
    <col min="15111" max="15111" width="10.375" style="76" customWidth="1"/>
    <col min="15112" max="15112" width="0" style="76" hidden="1" customWidth="1"/>
    <col min="15113" max="15113" width="13.125" style="76" customWidth="1"/>
    <col min="15114" max="15360" width="10.875" style="76"/>
    <col min="15361" max="15361" width="3.5" style="76" customWidth="1"/>
    <col min="15362" max="15362" width="39.625" style="76" customWidth="1"/>
    <col min="15363" max="15363" width="5.625" style="76" bestFit="1" customWidth="1"/>
    <col min="15364" max="15364" width="5.25" style="76" customWidth="1"/>
    <col min="15365" max="15365" width="11.375" style="76" customWidth="1"/>
    <col min="15366" max="15366" width="15.125" style="76" customWidth="1"/>
    <col min="15367" max="15367" width="10.375" style="76" customWidth="1"/>
    <col min="15368" max="15368" width="0" style="76" hidden="1" customWidth="1"/>
    <col min="15369" max="15369" width="13.125" style="76" customWidth="1"/>
    <col min="15370" max="15616" width="10.875" style="76"/>
    <col min="15617" max="15617" width="3.5" style="76" customWidth="1"/>
    <col min="15618" max="15618" width="39.625" style="76" customWidth="1"/>
    <col min="15619" max="15619" width="5.625" style="76" bestFit="1" customWidth="1"/>
    <col min="15620" max="15620" width="5.25" style="76" customWidth="1"/>
    <col min="15621" max="15621" width="11.375" style="76" customWidth="1"/>
    <col min="15622" max="15622" width="15.125" style="76" customWidth="1"/>
    <col min="15623" max="15623" width="10.375" style="76" customWidth="1"/>
    <col min="15624" max="15624" width="0" style="76" hidden="1" customWidth="1"/>
    <col min="15625" max="15625" width="13.125" style="76" customWidth="1"/>
    <col min="15626" max="15872" width="10.875" style="76"/>
    <col min="15873" max="15873" width="3.5" style="76" customWidth="1"/>
    <col min="15874" max="15874" width="39.625" style="76" customWidth="1"/>
    <col min="15875" max="15875" width="5.625" style="76" bestFit="1" customWidth="1"/>
    <col min="15876" max="15876" width="5.25" style="76" customWidth="1"/>
    <col min="15877" max="15877" width="11.375" style="76" customWidth="1"/>
    <col min="15878" max="15878" width="15.125" style="76" customWidth="1"/>
    <col min="15879" max="15879" width="10.375" style="76" customWidth="1"/>
    <col min="15880" max="15880" width="0" style="76" hidden="1" customWidth="1"/>
    <col min="15881" max="15881" width="13.125" style="76" customWidth="1"/>
    <col min="15882" max="16128" width="10.875" style="76"/>
    <col min="16129" max="16129" width="3.5" style="76" customWidth="1"/>
    <col min="16130" max="16130" width="39.625" style="76" customWidth="1"/>
    <col min="16131" max="16131" width="5.625" style="76" bestFit="1" customWidth="1"/>
    <col min="16132" max="16132" width="5.25" style="76" customWidth="1"/>
    <col min="16133" max="16133" width="11.375" style="76" customWidth="1"/>
    <col min="16134" max="16134" width="15.125" style="76" customWidth="1"/>
    <col min="16135" max="16135" width="10.375" style="76" customWidth="1"/>
    <col min="16136" max="16136" width="0" style="76" hidden="1" customWidth="1"/>
    <col min="16137" max="16137" width="13.125" style="76" customWidth="1"/>
    <col min="16138" max="16384" width="10.875" style="76"/>
  </cols>
  <sheetData>
    <row r="1" spans="1:247" s="72" customFormat="1">
      <c r="A1" s="135" t="s">
        <v>32</v>
      </c>
      <c r="B1" s="135" t="s">
        <v>50</v>
      </c>
      <c r="C1" s="135" t="s">
        <v>44</v>
      </c>
      <c r="D1" s="137" t="s">
        <v>51</v>
      </c>
      <c r="E1" s="137" t="s">
        <v>52</v>
      </c>
      <c r="F1" s="135" t="s">
        <v>53</v>
      </c>
      <c r="G1" s="135" t="s">
        <v>47</v>
      </c>
      <c r="H1" s="102"/>
    </row>
    <row r="2" spans="1:247" s="72" customFormat="1" ht="16.5" thickBot="1">
      <c r="A2" s="136"/>
      <c r="B2" s="136"/>
      <c r="C2" s="136"/>
      <c r="D2" s="138"/>
      <c r="E2" s="138"/>
      <c r="F2" s="136"/>
      <c r="G2" s="136"/>
      <c r="H2" s="102"/>
    </row>
    <row r="3" spans="1:247" s="72" customFormat="1" ht="16.5" thickBot="1">
      <c r="A3" s="103">
        <v>-1</v>
      </c>
      <c r="B3" s="104">
        <v>-2</v>
      </c>
      <c r="C3" s="104">
        <v>-3</v>
      </c>
      <c r="D3" s="104">
        <v>-4</v>
      </c>
      <c r="E3" s="104">
        <v>-5</v>
      </c>
      <c r="F3" s="104" t="s">
        <v>54</v>
      </c>
      <c r="G3" s="104">
        <v>-7</v>
      </c>
      <c r="H3" s="102"/>
    </row>
    <row r="4" spans="1:247" s="72" customFormat="1" ht="16.5" thickBot="1">
      <c r="A4" s="105" t="s">
        <v>55</v>
      </c>
      <c r="B4" s="106" t="s">
        <v>56</v>
      </c>
      <c r="C4" s="107"/>
      <c r="D4" s="107"/>
      <c r="E4" s="108"/>
      <c r="F4" s="108"/>
      <c r="G4" s="109"/>
      <c r="H4" s="102"/>
    </row>
    <row r="5" spans="1:247" s="72" customFormat="1" ht="23.25" customHeight="1" thickBot="1">
      <c r="A5" s="105" t="s">
        <v>45</v>
      </c>
      <c r="B5" s="106" t="s">
        <v>57</v>
      </c>
      <c r="C5" s="107"/>
      <c r="D5" s="107"/>
      <c r="E5" s="107"/>
      <c r="F5" s="110">
        <v>7170000</v>
      </c>
      <c r="G5" s="109"/>
      <c r="H5" s="102"/>
    </row>
    <row r="6" spans="1:247" s="72" customFormat="1" ht="16.5" thickBot="1">
      <c r="A6" s="111">
        <v>1</v>
      </c>
      <c r="B6" s="112" t="s">
        <v>58</v>
      </c>
      <c r="C6" s="113" t="s">
        <v>59</v>
      </c>
      <c r="D6" s="113">
        <v>1</v>
      </c>
      <c r="E6" s="114">
        <v>900000</v>
      </c>
      <c r="F6" s="115">
        <v>900000</v>
      </c>
      <c r="G6" s="117"/>
      <c r="H6" s="102"/>
    </row>
    <row r="7" spans="1:247" s="72" customFormat="1" ht="16.5" thickBot="1">
      <c r="A7" s="111">
        <v>2</v>
      </c>
      <c r="B7" s="112" t="s">
        <v>60</v>
      </c>
      <c r="C7" s="116" t="s">
        <v>61</v>
      </c>
      <c r="D7" s="116">
        <v>1</v>
      </c>
      <c r="E7" s="114">
        <v>1500000</v>
      </c>
      <c r="F7" s="114">
        <v>1500000</v>
      </c>
      <c r="G7" s="117"/>
      <c r="H7" s="102"/>
    </row>
    <row r="8" spans="1:247" s="72" customFormat="1" ht="18" thickBot="1">
      <c r="A8" s="111">
        <v>3</v>
      </c>
      <c r="B8" s="112" t="s">
        <v>62</v>
      </c>
      <c r="C8" s="116" t="s">
        <v>10</v>
      </c>
      <c r="D8" s="116">
        <v>3</v>
      </c>
      <c r="E8" s="114">
        <v>315000</v>
      </c>
      <c r="F8" s="114">
        <v>945000</v>
      </c>
      <c r="G8" s="117"/>
      <c r="H8" s="102"/>
      <c r="I8" s="73"/>
    </row>
    <row r="9" spans="1:247" s="72" customFormat="1" ht="18" thickBot="1">
      <c r="A9" s="111">
        <v>4</v>
      </c>
      <c r="B9" s="112" t="s">
        <v>63</v>
      </c>
      <c r="C9" s="116" t="s">
        <v>10</v>
      </c>
      <c r="D9" s="116">
        <v>3</v>
      </c>
      <c r="E9" s="114">
        <v>385000</v>
      </c>
      <c r="F9" s="114">
        <v>1155000</v>
      </c>
      <c r="G9" s="117"/>
      <c r="H9" s="102"/>
      <c r="I9" s="73"/>
    </row>
    <row r="10" spans="1:247" s="72" customFormat="1" ht="18" thickBot="1">
      <c r="A10" s="111">
        <v>5</v>
      </c>
      <c r="B10" s="112" t="s">
        <v>64</v>
      </c>
      <c r="C10" s="116" t="s">
        <v>65</v>
      </c>
      <c r="D10" s="116">
        <v>1</v>
      </c>
      <c r="E10" s="114">
        <v>490000</v>
      </c>
      <c r="F10" s="114">
        <v>490000</v>
      </c>
      <c r="G10" s="117"/>
      <c r="H10" s="102"/>
      <c r="I10" s="73"/>
    </row>
    <row r="11" spans="1:247" s="72" customFormat="1" ht="16.5" thickBot="1">
      <c r="A11" s="111">
        <v>6</v>
      </c>
      <c r="B11" s="112" t="s">
        <v>66</v>
      </c>
      <c r="C11" s="116" t="s">
        <v>10</v>
      </c>
      <c r="D11" s="116">
        <v>1</v>
      </c>
      <c r="E11" s="114">
        <v>800000</v>
      </c>
      <c r="F11" s="114">
        <v>800000</v>
      </c>
      <c r="G11" s="117"/>
      <c r="H11" s="102"/>
      <c r="I11" s="74"/>
    </row>
    <row r="12" spans="1:247" s="72" customFormat="1" ht="16.5" thickBot="1">
      <c r="A12" s="111">
        <v>7</v>
      </c>
      <c r="B12" s="112" t="s">
        <v>67</v>
      </c>
      <c r="C12" s="116" t="s">
        <v>68</v>
      </c>
      <c r="D12" s="116">
        <v>1</v>
      </c>
      <c r="E12" s="114">
        <v>800000</v>
      </c>
      <c r="F12" s="114">
        <v>800000</v>
      </c>
      <c r="G12" s="117"/>
      <c r="H12" s="102"/>
      <c r="I12" s="74"/>
    </row>
    <row r="13" spans="1:247" s="72" customFormat="1" ht="17.25" thickBot="1">
      <c r="A13" s="111">
        <v>8</v>
      </c>
      <c r="B13" s="112" t="s">
        <v>69</v>
      </c>
      <c r="C13" s="116" t="s">
        <v>70</v>
      </c>
      <c r="D13" s="116">
        <v>1</v>
      </c>
      <c r="E13" s="114">
        <v>580000</v>
      </c>
      <c r="F13" s="114">
        <v>580000</v>
      </c>
      <c r="G13" s="117"/>
      <c r="H13" s="102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5"/>
      <c r="CX13" s="75"/>
      <c r="CY13" s="75"/>
      <c r="CZ13" s="75"/>
      <c r="DA13" s="75"/>
      <c r="DB13" s="75"/>
      <c r="DC13" s="75"/>
      <c r="DD13" s="75"/>
      <c r="DE13" s="75"/>
      <c r="DF13" s="75"/>
      <c r="DG13" s="75"/>
      <c r="DH13" s="75"/>
      <c r="DI13" s="75"/>
      <c r="DJ13" s="75"/>
      <c r="DK13" s="75"/>
      <c r="DL13" s="75"/>
      <c r="DM13" s="75"/>
      <c r="DN13" s="75"/>
      <c r="DO13" s="75"/>
      <c r="DP13" s="75"/>
      <c r="DQ13" s="75"/>
      <c r="DR13" s="75"/>
      <c r="DS13" s="75"/>
      <c r="DT13" s="75"/>
      <c r="DU13" s="75"/>
      <c r="DV13" s="75"/>
      <c r="DW13" s="75"/>
      <c r="DX13" s="75"/>
      <c r="DY13" s="75"/>
      <c r="DZ13" s="75"/>
      <c r="EA13" s="75"/>
      <c r="EB13" s="75"/>
      <c r="EC13" s="75"/>
      <c r="ED13" s="75"/>
      <c r="EE13" s="75"/>
      <c r="EF13" s="75"/>
      <c r="EG13" s="75"/>
      <c r="EH13" s="75"/>
      <c r="EI13" s="75"/>
      <c r="EJ13" s="75"/>
      <c r="EK13" s="75"/>
      <c r="EL13" s="75"/>
      <c r="EM13" s="75"/>
      <c r="EN13" s="75"/>
      <c r="EO13" s="75"/>
      <c r="EP13" s="75"/>
      <c r="EQ13" s="75"/>
      <c r="ER13" s="75"/>
      <c r="ES13" s="75"/>
      <c r="ET13" s="75"/>
      <c r="EU13" s="75"/>
      <c r="EV13" s="75"/>
      <c r="EW13" s="75"/>
      <c r="EX13" s="75"/>
      <c r="EY13" s="75"/>
      <c r="EZ13" s="75"/>
      <c r="FA13" s="75"/>
      <c r="FB13" s="75"/>
      <c r="FC13" s="75"/>
      <c r="FD13" s="75"/>
      <c r="FE13" s="75"/>
      <c r="FF13" s="75"/>
      <c r="FG13" s="75"/>
      <c r="FH13" s="75"/>
      <c r="FI13" s="75"/>
      <c r="FJ13" s="75"/>
      <c r="FK13" s="75"/>
      <c r="FL13" s="75"/>
      <c r="FM13" s="75"/>
      <c r="FN13" s="75"/>
      <c r="FO13" s="75"/>
      <c r="FP13" s="75"/>
      <c r="FQ13" s="75"/>
      <c r="FR13" s="75"/>
      <c r="FS13" s="75"/>
      <c r="FT13" s="75"/>
      <c r="FU13" s="75"/>
      <c r="FV13" s="75"/>
      <c r="FW13" s="75"/>
      <c r="FX13" s="75"/>
      <c r="FY13" s="75"/>
      <c r="FZ13" s="75"/>
      <c r="GA13" s="75"/>
      <c r="GB13" s="75"/>
      <c r="GC13" s="75"/>
      <c r="GD13" s="75"/>
      <c r="GE13" s="75"/>
      <c r="GF13" s="75"/>
      <c r="GG13" s="75"/>
      <c r="GH13" s="75"/>
      <c r="GI13" s="75"/>
      <c r="GJ13" s="75"/>
      <c r="GK13" s="75"/>
      <c r="GL13" s="75"/>
      <c r="GM13" s="75"/>
      <c r="GN13" s="75"/>
      <c r="GO13" s="75"/>
      <c r="GP13" s="75"/>
      <c r="GQ13" s="75"/>
      <c r="GR13" s="75"/>
      <c r="GS13" s="75"/>
      <c r="GT13" s="75"/>
      <c r="GU13" s="75"/>
      <c r="GV13" s="75"/>
      <c r="GW13" s="75"/>
      <c r="GX13" s="75"/>
      <c r="GY13" s="75"/>
      <c r="GZ13" s="75"/>
      <c r="HA13" s="75"/>
      <c r="HB13" s="75"/>
      <c r="HC13" s="75"/>
      <c r="HD13" s="75"/>
      <c r="HE13" s="75"/>
      <c r="HF13" s="75"/>
      <c r="HG13" s="75"/>
      <c r="HH13" s="75"/>
      <c r="HI13" s="75"/>
      <c r="HJ13" s="75"/>
      <c r="HK13" s="75"/>
      <c r="HL13" s="75"/>
      <c r="HM13" s="75"/>
      <c r="HN13" s="75"/>
      <c r="HO13" s="75"/>
      <c r="HP13" s="75"/>
      <c r="HQ13" s="75"/>
      <c r="HR13" s="75"/>
      <c r="HS13" s="75"/>
      <c r="HT13" s="75"/>
      <c r="HU13" s="75"/>
      <c r="HV13" s="75"/>
      <c r="HW13" s="75"/>
      <c r="HX13" s="75"/>
      <c r="HY13" s="75"/>
      <c r="HZ13" s="75"/>
      <c r="IA13" s="75"/>
      <c r="IB13" s="75"/>
      <c r="IC13" s="75"/>
      <c r="ID13" s="75"/>
      <c r="IE13" s="75"/>
      <c r="IF13" s="75"/>
      <c r="IG13" s="75"/>
      <c r="IH13" s="75"/>
      <c r="II13" s="75"/>
      <c r="IJ13" s="75"/>
      <c r="IK13" s="75"/>
      <c r="IL13" s="75"/>
      <c r="IM13" s="75"/>
    </row>
    <row r="14" spans="1:247" ht="33" customHeight="1" thickBot="1">
      <c r="A14" s="105" t="s">
        <v>46</v>
      </c>
      <c r="B14" s="106" t="s">
        <v>71</v>
      </c>
      <c r="C14" s="107"/>
      <c r="D14" s="107"/>
      <c r="E14" s="108"/>
      <c r="F14" s="110">
        <v>7680000</v>
      </c>
      <c r="G14" s="109"/>
      <c r="H14" s="102"/>
    </row>
    <row r="15" spans="1:247" s="78" customFormat="1" ht="15" customHeight="1" thickBot="1">
      <c r="A15" s="146">
        <v>1</v>
      </c>
      <c r="B15" s="120" t="s">
        <v>58</v>
      </c>
      <c r="C15" s="142" t="s">
        <v>59</v>
      </c>
      <c r="D15" s="142">
        <v>3</v>
      </c>
      <c r="E15" s="143">
        <v>900000</v>
      </c>
      <c r="F15" s="143">
        <v>2700000</v>
      </c>
      <c r="G15" s="144"/>
      <c r="H15" s="145"/>
      <c r="I15" s="77"/>
    </row>
    <row r="16" spans="1:247" s="79" customFormat="1" ht="18" customHeight="1" thickBot="1">
      <c r="A16" s="111">
        <v>2</v>
      </c>
      <c r="B16" s="112" t="s">
        <v>72</v>
      </c>
      <c r="C16" s="116" t="s">
        <v>61</v>
      </c>
      <c r="D16" s="116">
        <v>3</v>
      </c>
      <c r="E16" s="114">
        <v>500000</v>
      </c>
      <c r="F16" s="114">
        <v>1500000</v>
      </c>
      <c r="G16" s="117"/>
      <c r="H16" s="102"/>
    </row>
    <row r="17" spans="1:9" s="78" customFormat="1" ht="19.5" customHeight="1" thickBot="1">
      <c r="A17" s="111">
        <v>3</v>
      </c>
      <c r="B17" s="112" t="s">
        <v>73</v>
      </c>
      <c r="C17" s="116" t="s">
        <v>10</v>
      </c>
      <c r="D17" s="116">
        <v>3</v>
      </c>
      <c r="E17" s="114">
        <v>315000</v>
      </c>
      <c r="F17" s="114">
        <v>945000</v>
      </c>
      <c r="G17" s="117"/>
      <c r="H17" s="102"/>
      <c r="I17" s="77"/>
    </row>
    <row r="18" spans="1:9" s="79" customFormat="1" ht="21.75" customHeight="1" thickBot="1">
      <c r="A18" s="111">
        <v>4</v>
      </c>
      <c r="B18" s="112" t="s">
        <v>63</v>
      </c>
      <c r="C18" s="116" t="s">
        <v>10</v>
      </c>
      <c r="D18" s="116">
        <v>3</v>
      </c>
      <c r="E18" s="114">
        <v>385000</v>
      </c>
      <c r="F18" s="114">
        <v>1155000</v>
      </c>
      <c r="G18" s="117"/>
      <c r="H18" s="102"/>
    </row>
    <row r="19" spans="1:9" s="79" customFormat="1" ht="21.75" customHeight="1" thickBot="1">
      <c r="A19" s="111">
        <v>5</v>
      </c>
      <c r="B19" s="112" t="s">
        <v>69</v>
      </c>
      <c r="C19" s="116" t="s">
        <v>70</v>
      </c>
      <c r="D19" s="116">
        <v>1</v>
      </c>
      <c r="E19" s="114">
        <v>580000</v>
      </c>
      <c r="F19" s="114">
        <v>580000</v>
      </c>
      <c r="G19" s="117"/>
      <c r="H19" s="102"/>
    </row>
    <row r="20" spans="1:9" s="79" customFormat="1" ht="21.75" customHeight="1" thickBot="1">
      <c r="A20" s="111">
        <v>6</v>
      </c>
      <c r="B20" s="112" t="s">
        <v>74</v>
      </c>
      <c r="C20" s="116" t="s">
        <v>10</v>
      </c>
      <c r="D20" s="116">
        <v>1</v>
      </c>
      <c r="E20" s="114">
        <v>300000</v>
      </c>
      <c r="F20" s="114">
        <v>300000</v>
      </c>
      <c r="G20" s="117"/>
      <c r="H20" s="102"/>
    </row>
    <row r="21" spans="1:9" s="79" customFormat="1" ht="21.75" customHeight="1" thickBot="1">
      <c r="A21" s="111">
        <v>7</v>
      </c>
      <c r="B21" s="120" t="s">
        <v>75</v>
      </c>
      <c r="C21" s="116" t="s">
        <v>76</v>
      </c>
      <c r="D21" s="116">
        <v>1</v>
      </c>
      <c r="E21" s="114">
        <v>500000</v>
      </c>
      <c r="F21" s="114">
        <v>500000</v>
      </c>
      <c r="G21" s="119"/>
      <c r="H21" s="102"/>
    </row>
    <row r="22" spans="1:9" s="79" customFormat="1" ht="36.75" customHeight="1" thickBot="1">
      <c r="A22" s="105" t="s">
        <v>77</v>
      </c>
      <c r="B22" s="121" t="s">
        <v>78</v>
      </c>
      <c r="C22" s="107"/>
      <c r="D22" s="107"/>
      <c r="E22" s="108"/>
      <c r="F22" s="122">
        <v>17065000</v>
      </c>
      <c r="G22" s="123"/>
      <c r="H22" s="102"/>
    </row>
    <row r="23" spans="1:9" ht="17.25" customHeight="1" thickBot="1">
      <c r="A23" s="111">
        <v>1</v>
      </c>
      <c r="B23" s="112" t="s">
        <v>79</v>
      </c>
      <c r="C23" s="116" t="s">
        <v>80</v>
      </c>
      <c r="D23" s="116">
        <v>1</v>
      </c>
      <c r="E23" s="114">
        <v>700000</v>
      </c>
      <c r="F23" s="114">
        <v>700000</v>
      </c>
      <c r="G23" s="117"/>
      <c r="H23" s="102"/>
      <c r="I23" s="80"/>
    </row>
    <row r="24" spans="1:9" ht="18.75" customHeight="1" thickBot="1">
      <c r="A24" s="124"/>
      <c r="B24" s="125" t="s">
        <v>81</v>
      </c>
      <c r="C24" s="126"/>
      <c r="D24" s="126"/>
      <c r="E24" s="127"/>
      <c r="F24" s="128"/>
      <c r="G24" s="129"/>
      <c r="H24" s="102"/>
      <c r="I24" s="80"/>
    </row>
    <row r="25" spans="1:9" ht="16.5" thickBot="1">
      <c r="A25" s="124"/>
      <c r="B25" s="125" t="s">
        <v>82</v>
      </c>
      <c r="C25" s="126"/>
      <c r="D25" s="126"/>
      <c r="E25" s="127"/>
      <c r="F25" s="128"/>
      <c r="G25" s="129"/>
      <c r="H25" s="102"/>
      <c r="I25" s="80"/>
    </row>
    <row r="26" spans="1:9" s="81" customFormat="1" ht="18.75" customHeight="1" thickBot="1">
      <c r="A26" s="124"/>
      <c r="B26" s="125" t="s">
        <v>83</v>
      </c>
      <c r="C26" s="126"/>
      <c r="D26" s="126"/>
      <c r="E26" s="127"/>
      <c r="F26" s="128"/>
      <c r="G26" s="129"/>
      <c r="H26" s="102"/>
    </row>
    <row r="27" spans="1:9" s="81" customFormat="1" ht="16.5" thickBot="1">
      <c r="A27" s="124"/>
      <c r="B27" s="125" t="s">
        <v>84</v>
      </c>
      <c r="C27" s="126"/>
      <c r="D27" s="126"/>
      <c r="E27" s="127"/>
      <c r="F27" s="128"/>
      <c r="G27" s="129"/>
      <c r="H27" s="102"/>
    </row>
    <row r="28" spans="1:9" s="81" customFormat="1" ht="16.5" thickBot="1">
      <c r="A28" s="124"/>
      <c r="B28" s="125" t="s">
        <v>85</v>
      </c>
      <c r="C28" s="126"/>
      <c r="D28" s="126"/>
      <c r="E28" s="127"/>
      <c r="F28" s="128"/>
      <c r="G28" s="129"/>
      <c r="H28" s="102"/>
    </row>
    <row r="29" spans="1:9" s="81" customFormat="1" ht="17.25" customHeight="1" thickBot="1">
      <c r="A29" s="111">
        <v>2</v>
      </c>
      <c r="B29" s="112" t="s">
        <v>86</v>
      </c>
      <c r="C29" s="116" t="s">
        <v>80</v>
      </c>
      <c r="D29" s="116">
        <v>1</v>
      </c>
      <c r="E29" s="114">
        <v>550000</v>
      </c>
      <c r="F29" s="114">
        <v>550000</v>
      </c>
      <c r="G29" s="117"/>
      <c r="H29" s="102"/>
    </row>
    <row r="30" spans="1:9" s="81" customFormat="1" ht="17.25" customHeight="1" thickBot="1">
      <c r="A30" s="124"/>
      <c r="B30" s="125" t="s">
        <v>81</v>
      </c>
      <c r="C30" s="126"/>
      <c r="D30" s="126"/>
      <c r="E30" s="127"/>
      <c r="F30" s="128"/>
      <c r="G30" s="129"/>
      <c r="H30" s="102"/>
    </row>
    <row r="31" spans="1:9" s="81" customFormat="1" ht="20.25" customHeight="1" thickBot="1">
      <c r="A31" s="124"/>
      <c r="B31" s="125" t="s">
        <v>82</v>
      </c>
      <c r="C31" s="126"/>
      <c r="D31" s="126"/>
      <c r="E31" s="127"/>
      <c r="F31" s="128"/>
      <c r="G31" s="129"/>
      <c r="H31" s="102"/>
    </row>
    <row r="32" spans="1:9" s="81" customFormat="1" ht="16.5" thickBot="1">
      <c r="A32" s="124"/>
      <c r="B32" s="125" t="s">
        <v>83</v>
      </c>
      <c r="C32" s="126"/>
      <c r="D32" s="126"/>
      <c r="E32" s="127"/>
      <c r="F32" s="128"/>
      <c r="G32" s="129"/>
      <c r="H32" s="102"/>
    </row>
    <row r="33" spans="1:8" s="81" customFormat="1" ht="16.5" thickBot="1">
      <c r="A33" s="124"/>
      <c r="B33" s="125" t="s">
        <v>84</v>
      </c>
      <c r="C33" s="126"/>
      <c r="D33" s="126"/>
      <c r="E33" s="127"/>
      <c r="F33" s="128"/>
      <c r="G33" s="129"/>
      <c r="H33" s="102"/>
    </row>
    <row r="34" spans="1:8" s="81" customFormat="1" ht="16.5" thickBot="1">
      <c r="A34" s="124"/>
      <c r="B34" s="125" t="s">
        <v>85</v>
      </c>
      <c r="C34" s="126"/>
      <c r="D34" s="126"/>
      <c r="E34" s="127"/>
      <c r="F34" s="128"/>
      <c r="G34" s="129"/>
      <c r="H34" s="102"/>
    </row>
    <row r="35" spans="1:8" ht="32.25" thickBot="1">
      <c r="A35" s="111">
        <v>3</v>
      </c>
      <c r="B35" s="112" t="s">
        <v>87</v>
      </c>
      <c r="C35" s="116" t="s">
        <v>10</v>
      </c>
      <c r="D35" s="116">
        <v>3</v>
      </c>
      <c r="E35" s="114">
        <v>150000</v>
      </c>
      <c r="F35" s="114">
        <v>450000</v>
      </c>
      <c r="G35" s="117"/>
      <c r="H35" s="102"/>
    </row>
    <row r="36" spans="1:8" ht="16.5" thickBot="1">
      <c r="A36" s="124"/>
      <c r="B36" s="125" t="s">
        <v>81</v>
      </c>
      <c r="C36" s="126"/>
      <c r="D36" s="126"/>
      <c r="E36" s="127"/>
      <c r="F36" s="128"/>
      <c r="G36" s="130"/>
      <c r="H36" s="102"/>
    </row>
    <row r="37" spans="1:8" ht="16.5" thickBot="1">
      <c r="A37" s="124"/>
      <c r="B37" s="125" t="s">
        <v>88</v>
      </c>
      <c r="C37" s="126"/>
      <c r="D37" s="126"/>
      <c r="E37" s="127"/>
      <c r="F37" s="128"/>
      <c r="G37" s="130"/>
      <c r="H37" s="102"/>
    </row>
    <row r="38" spans="1:8" ht="16.5" thickBot="1">
      <c r="A38" s="124"/>
      <c r="B38" s="125" t="s">
        <v>83</v>
      </c>
      <c r="C38" s="126"/>
      <c r="D38" s="126"/>
      <c r="E38" s="127"/>
      <c r="F38" s="128"/>
      <c r="G38" s="130"/>
      <c r="H38" s="102"/>
    </row>
    <row r="39" spans="1:8" ht="32.25" thickBot="1">
      <c r="A39" s="111">
        <v>4</v>
      </c>
      <c r="B39" s="112" t="s">
        <v>89</v>
      </c>
      <c r="C39" s="116" t="s">
        <v>10</v>
      </c>
      <c r="D39" s="116">
        <v>3</v>
      </c>
      <c r="E39" s="114">
        <v>150000</v>
      </c>
      <c r="F39" s="114">
        <v>450000</v>
      </c>
      <c r="G39" s="117"/>
      <c r="H39" s="102"/>
    </row>
    <row r="40" spans="1:8" ht="16.5" thickBot="1">
      <c r="A40" s="124"/>
      <c r="B40" s="125" t="s">
        <v>81</v>
      </c>
      <c r="C40" s="126"/>
      <c r="D40" s="126"/>
      <c r="E40" s="127"/>
      <c r="F40" s="128"/>
      <c r="G40" s="130"/>
      <c r="H40" s="102"/>
    </row>
    <row r="41" spans="1:8" ht="16.5" thickBot="1">
      <c r="A41" s="124"/>
      <c r="B41" s="125" t="s">
        <v>88</v>
      </c>
      <c r="C41" s="126"/>
      <c r="D41" s="126"/>
      <c r="E41" s="127"/>
      <c r="F41" s="128"/>
      <c r="G41" s="130"/>
      <c r="H41" s="102"/>
    </row>
    <row r="42" spans="1:8" ht="16.5" thickBot="1">
      <c r="A42" s="124"/>
      <c r="B42" s="125" t="s">
        <v>83</v>
      </c>
      <c r="C42" s="126"/>
      <c r="D42" s="126"/>
      <c r="E42" s="127"/>
      <c r="F42" s="128"/>
      <c r="G42" s="130"/>
      <c r="H42" s="102"/>
    </row>
    <row r="43" spans="1:8" ht="16.5" thickBot="1">
      <c r="A43" s="111">
        <v>5</v>
      </c>
      <c r="B43" s="112" t="s">
        <v>90</v>
      </c>
      <c r="C43" s="116" t="s">
        <v>10</v>
      </c>
      <c r="D43" s="116">
        <v>6</v>
      </c>
      <c r="E43" s="114">
        <v>250000</v>
      </c>
      <c r="F43" s="114">
        <v>1500000</v>
      </c>
      <c r="G43" s="117"/>
      <c r="H43" s="102"/>
    </row>
    <row r="44" spans="1:8" ht="16.5" thickBot="1">
      <c r="A44" s="124"/>
      <c r="B44" s="125" t="s">
        <v>81</v>
      </c>
      <c r="C44" s="126"/>
      <c r="D44" s="126"/>
      <c r="E44" s="127"/>
      <c r="F44" s="128"/>
      <c r="G44" s="130"/>
      <c r="H44" s="102"/>
    </row>
    <row r="45" spans="1:8" ht="16.5" thickBot="1">
      <c r="A45" s="124"/>
      <c r="B45" s="125" t="s">
        <v>91</v>
      </c>
      <c r="C45" s="126"/>
      <c r="D45" s="126"/>
      <c r="E45" s="127"/>
      <c r="F45" s="128"/>
      <c r="G45" s="130"/>
      <c r="H45" s="102"/>
    </row>
    <row r="46" spans="1:8" ht="16.5" thickBot="1">
      <c r="A46" s="124"/>
      <c r="B46" s="125" t="s">
        <v>83</v>
      </c>
      <c r="C46" s="126"/>
      <c r="D46" s="126"/>
      <c r="E46" s="127"/>
      <c r="F46" s="128"/>
      <c r="G46" s="130"/>
      <c r="H46" s="102"/>
    </row>
    <row r="47" spans="1:8" ht="16.5" thickBot="1">
      <c r="A47" s="111">
        <v>6</v>
      </c>
      <c r="B47" s="112" t="s">
        <v>92</v>
      </c>
      <c r="C47" s="116" t="s">
        <v>76</v>
      </c>
      <c r="D47" s="116">
        <v>1</v>
      </c>
      <c r="E47" s="114">
        <v>1090000</v>
      </c>
      <c r="F47" s="114">
        <v>1090000</v>
      </c>
      <c r="G47" s="117"/>
      <c r="H47" s="102"/>
    </row>
    <row r="48" spans="1:8" ht="16.5" thickBot="1">
      <c r="A48" s="124"/>
      <c r="B48" s="125" t="s">
        <v>81</v>
      </c>
      <c r="C48" s="126"/>
      <c r="D48" s="126"/>
      <c r="E48" s="127"/>
      <c r="F48" s="128"/>
      <c r="G48" s="129"/>
      <c r="H48" s="102"/>
    </row>
    <row r="49" spans="1:9" ht="32.25" thickBot="1">
      <c r="A49" s="124"/>
      <c r="B49" s="125" t="s">
        <v>93</v>
      </c>
      <c r="C49" s="126"/>
      <c r="D49" s="126"/>
      <c r="E49" s="127"/>
      <c r="F49" s="128"/>
      <c r="G49" s="129"/>
      <c r="H49" s="102"/>
    </row>
    <row r="50" spans="1:9" ht="16.5" thickBot="1">
      <c r="A50" s="124"/>
      <c r="B50" s="125" t="s">
        <v>83</v>
      </c>
      <c r="C50" s="126"/>
      <c r="D50" s="126"/>
      <c r="E50" s="127"/>
      <c r="F50" s="128"/>
      <c r="G50" s="129"/>
      <c r="H50" s="102"/>
    </row>
    <row r="51" spans="1:9" ht="32.25" thickBot="1">
      <c r="A51" s="111">
        <v>7</v>
      </c>
      <c r="B51" s="112" t="s">
        <v>94</v>
      </c>
      <c r="C51" s="116" t="s">
        <v>65</v>
      </c>
      <c r="D51" s="116">
        <v>1</v>
      </c>
      <c r="E51" s="114">
        <v>1300000</v>
      </c>
      <c r="F51" s="114">
        <v>1300000</v>
      </c>
      <c r="G51" s="117"/>
      <c r="H51" s="102"/>
    </row>
    <row r="52" spans="1:9" ht="16.5" thickBot="1">
      <c r="A52" s="111">
        <v>9</v>
      </c>
      <c r="B52" s="112" t="s">
        <v>95</v>
      </c>
      <c r="C52" s="116" t="s">
        <v>11</v>
      </c>
      <c r="D52" s="116">
        <v>150</v>
      </c>
      <c r="E52" s="114">
        <v>61500</v>
      </c>
      <c r="F52" s="114">
        <v>9225000</v>
      </c>
      <c r="G52" s="117"/>
      <c r="H52" s="102"/>
    </row>
    <row r="53" spans="1:9" ht="16.5" thickBot="1">
      <c r="A53" s="111">
        <v>10</v>
      </c>
      <c r="B53" s="112" t="s">
        <v>96</v>
      </c>
      <c r="C53" s="116" t="s">
        <v>11</v>
      </c>
      <c r="D53" s="116">
        <v>15</v>
      </c>
      <c r="E53" s="114">
        <v>120000</v>
      </c>
      <c r="F53" s="114">
        <v>1800000</v>
      </c>
      <c r="G53" s="117"/>
      <c r="H53" s="102"/>
    </row>
    <row r="54" spans="1:9" ht="16.5" thickBot="1">
      <c r="A54" s="105" t="s">
        <v>97</v>
      </c>
      <c r="B54" s="121" t="s">
        <v>98</v>
      </c>
      <c r="C54" s="131"/>
      <c r="D54" s="131"/>
      <c r="E54" s="132"/>
      <c r="F54" s="110">
        <v>9750000</v>
      </c>
      <c r="G54" s="109"/>
      <c r="H54" s="102"/>
    </row>
    <row r="55" spans="1:9" ht="16.5" thickBot="1">
      <c r="A55" s="111">
        <v>1</v>
      </c>
      <c r="B55" s="112" t="s">
        <v>99</v>
      </c>
      <c r="C55" s="113" t="s">
        <v>100</v>
      </c>
      <c r="D55" s="113">
        <v>1</v>
      </c>
      <c r="E55" s="115">
        <v>1900000</v>
      </c>
      <c r="F55" s="114">
        <v>1900000</v>
      </c>
      <c r="G55" s="117"/>
      <c r="H55" s="102"/>
    </row>
    <row r="56" spans="1:9" ht="32.25" thickBot="1">
      <c r="A56" s="111">
        <v>2</v>
      </c>
      <c r="B56" s="112" t="s">
        <v>101</v>
      </c>
      <c r="C56" s="113" t="s">
        <v>102</v>
      </c>
      <c r="D56" s="113">
        <v>1</v>
      </c>
      <c r="E56" s="115">
        <v>7850000</v>
      </c>
      <c r="F56" s="114">
        <v>7850000</v>
      </c>
      <c r="G56" s="117"/>
      <c r="H56" s="102"/>
    </row>
    <row r="57" spans="1:9" ht="16.5" thickBot="1">
      <c r="A57" s="139" t="s">
        <v>103</v>
      </c>
      <c r="B57" s="140"/>
      <c r="C57" s="140"/>
      <c r="D57" s="140"/>
      <c r="E57" s="141"/>
      <c r="F57" s="133">
        <f>F54+F22+F14+F5</f>
        <v>41665000</v>
      </c>
      <c r="G57" s="134"/>
      <c r="H57" s="102"/>
    </row>
    <row r="58" spans="1:9" ht="16.5" thickBot="1">
      <c r="A58" s="139" t="s">
        <v>104</v>
      </c>
      <c r="B58" s="140"/>
      <c r="C58" s="140"/>
      <c r="D58" s="140"/>
      <c r="E58" s="141"/>
      <c r="F58" s="133">
        <v>3333200</v>
      </c>
      <c r="G58" s="134"/>
      <c r="H58" s="102"/>
      <c r="I58" s="155">
        <f>SUM(F5:F56)</f>
        <v>83330000</v>
      </c>
    </row>
    <row r="59" spans="1:9" ht="16.5" thickBot="1">
      <c r="A59" s="139" t="s">
        <v>105</v>
      </c>
      <c r="B59" s="140"/>
      <c r="C59" s="140"/>
      <c r="D59" s="140"/>
      <c r="E59" s="141"/>
      <c r="F59" s="133">
        <v>44998200</v>
      </c>
      <c r="G59" s="134" t="s">
        <v>106</v>
      </c>
      <c r="H59" s="102"/>
    </row>
  </sheetData>
  <mergeCells count="10">
    <mergeCell ref="A57:E57"/>
    <mergeCell ref="A58:E58"/>
    <mergeCell ref="A59:E59"/>
    <mergeCell ref="F1:F2"/>
    <mergeCell ref="G1:G2"/>
    <mergeCell ref="A1:A2"/>
    <mergeCell ref="B1:B2"/>
    <mergeCell ref="C1:C2"/>
    <mergeCell ref="D1:D2"/>
    <mergeCell ref="E1:E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xac nhân KL</vt:lpstr>
      <vt:lpstr>xac dinh GT quyết toan</vt:lpstr>
      <vt:lpstr>de nghi thanh toan</vt:lpstr>
      <vt:lpstr>Sheet1</vt:lpstr>
      <vt:lpstr>'de nghi thanh toan'!Print_Area</vt:lpstr>
      <vt:lpstr>'xac dinh GT quyết toan'!Print_Area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hieu619</dc:creator>
  <cp:lastModifiedBy>ThuanThanh</cp:lastModifiedBy>
  <cp:lastPrinted>2024-06-12T04:04:16Z</cp:lastPrinted>
  <dcterms:created xsi:type="dcterms:W3CDTF">2021-01-07T03:19:05Z</dcterms:created>
  <dcterms:modified xsi:type="dcterms:W3CDTF">2024-06-28T06:19:18Z</dcterms:modified>
</cp:coreProperties>
</file>